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Moving Average Sales Forecast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Macro1</definedName>
    <definedName name="Macro2">Macro2</definedName>
    <definedName name="Ownership" hidden="1">OFFSET(Data.Top.Left,1,0)</definedName>
    <definedName name="_xlnm.Print_Area" localSheetId="0">'Moving Average Sales Forecast'!$C$3:$H$41</definedName>
    <definedName name="Show.Acct.Update.Warning" hidden="1">#REF!</definedName>
    <definedName name="Show.MDB.Update.Warning" hidden="1">#REF!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D5" authorId="0">
      <text>
        <r>
          <rPr>
            <sz val="10"/>
            <rFont val="Arial"/>
            <charset val="134"/>
          </rPr>
          <t xml:space="preserve">This template calculates a moving average sales forecast based on past sales activity. It calculates a moving average based on the past 12 months,  6 months, and 3 months of sales data. Moving averages are sometimes useful in spotting trends however, it should be used in conjunction with other forecasting techniques since future experience is not always a reflection of past experience. 
A moving average works by "dropping off" the oldest data. </t>
        </r>
        <r>
          <rPr>
            <sz val="10"/>
            <color indexed="10"/>
            <rFont val="Arial"/>
            <charset val="134"/>
          </rPr>
          <t xml:space="preserve">You can use any starting month by entering the first three letters of the month (e.g., Feb) in the first month cell. </t>
        </r>
      </text>
    </comment>
  </commentList>
</comments>
</file>

<file path=xl/sharedStrings.xml><?xml version="1.0" encoding="utf-8"?>
<sst xmlns="http://schemas.openxmlformats.org/spreadsheetml/2006/main" count="33" uniqueCount="27">
  <si>
    <t xml:space="preserve"> Moving Average Sales Forecast</t>
  </si>
  <si>
    <t>For the Year 2009</t>
  </si>
  <si>
    <t>Forecasted Sales Based on:</t>
  </si>
  <si>
    <t>1 Year</t>
  </si>
  <si>
    <t>6 Month</t>
  </si>
  <si>
    <t xml:space="preserve"> 3 Month</t>
  </si>
  <si>
    <t>Actual</t>
  </si>
  <si>
    <t>Moving</t>
  </si>
  <si>
    <t>Running Total</t>
  </si>
  <si>
    <t>Sales</t>
  </si>
  <si>
    <t>Average</t>
  </si>
  <si>
    <t>of Actual Sales</t>
  </si>
  <si>
    <t>Jan</t>
  </si>
  <si>
    <t>Total</t>
  </si>
  <si>
    <t>MONTH TABLE</t>
  </si>
  <si>
    <t>_x001d_fDO NOT CHANGE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</si>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</sst>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>
  <numFmts count="13">
    <numFmt numFmtId="176" formatCode="0%_);[Red]\(0%\)"/>
    <numFmt numFmtId="177" formatCode="_ * #,##0.00_ ;_ * \-#,##0.00_ ;_ * &quot;-&quot;??_ ;_ @_ "/>
    <numFmt numFmtId="43" formatCode="_(* #,##0.00_);_(* \(#,##0.00\);_(* &quot;-&quot;??_);_(@_)"/>
    <numFmt numFmtId="178" formatCode="_-* #,##0_-;\-* #,##0_-;_-* &quot;-&quot;_-;_-@_-"/>
    <numFmt numFmtId="42" formatCode="_(&quot;$&quot;* #,##0_);_(&quot;$&quot;* \(#,##0\);_(&quot;$&quot;* &quot;-&quot;_);_(@_)"/>
    <numFmt numFmtId="179" formatCode="_-* #,##0.00_-;\-* #,##0.00_-;_-* &quot;-&quot;??_-;_-@_-"/>
    <numFmt numFmtId="180" formatCode="_-&quot;£&quot;* #,##0.00_-;\-&quot;£&quot;* #,##0.00_-;_-&quot;£&quot;* &quot;-&quot;??_-;_-@_-"/>
    <numFmt numFmtId="181" formatCode="_ * #,##0_ ;_ * \-#,##0_ ;_ * &quot;-&quot;_ ;_ @_ "/>
    <numFmt numFmtId="44" formatCode="_(&quot;$&quot;* #,##0.00_);_(&quot;$&quot;* \(#,##0.00\);_(&quot;$&quot;* &quot;-&quot;??_);_(@_)"/>
    <numFmt numFmtId="5" formatCode="&quot;$&quot;#,##0_);\(&quot;$&quot;#,##0\)"/>
    <numFmt numFmtId="6" formatCode="&quot;$&quot;#,##0_);[Red]\(&quot;$&quot;#,##0\)"/>
    <numFmt numFmtId="182" formatCode="_-&quot;£&quot;* #,##0_-;\-&quot;£&quot;* #,##0_-;_-&quot;£&quot;* &quot;-&quot;_-;_-@_-"/>
    <numFmt numFmtId="183" formatCode="0.00%_);[Red]\(0.00%\)"/>
  </numFmts>
  <fonts count="42">
    <font>
      <sz val="10"/>
      <name val="Arial"/>
      <charset val="134"/>
    </font>
    <font>
      <b/>
      <sz val="26"/>
      <color indexed="9"/>
      <name val="Times New Roman"/>
      <charset val="134"/>
    </font>
    <font>
      <b/>
      <sz val="10"/>
      <color indexed="9"/>
      <name val="Arial"/>
      <charset val="134"/>
    </font>
    <font>
      <b/>
      <sz val="12"/>
      <color indexed="8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0"/>
      <color theme="0"/>
      <name val="Arial"/>
      <charset val="134"/>
    </font>
    <font>
      <u/>
      <sz val="10"/>
      <color indexed="12"/>
      <name val="Arial"/>
      <charset val="134"/>
    </font>
    <font>
      <sz val="10"/>
      <color indexed="10"/>
      <name val="Arial MT"/>
      <charset val="134"/>
    </font>
    <font>
      <b/>
      <sz val="11"/>
      <color indexed="62"/>
      <name val="Calibri"/>
      <charset val="134"/>
    </font>
    <font>
      <sz val="11"/>
      <color indexed="19"/>
      <name val="Calibri"/>
      <charset val="134"/>
    </font>
    <font>
      <i/>
      <sz val="11"/>
      <color indexed="23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indexed="46"/>
      <name val="Calibri"/>
      <charset val="134"/>
    </font>
    <font>
      <b/>
      <sz val="18"/>
      <color indexed="62"/>
      <name val="Cambria"/>
      <charset val="134"/>
    </font>
    <font>
      <sz val="11"/>
      <color indexed="10"/>
      <name val="Calibri"/>
      <charset val="134"/>
    </font>
    <font>
      <b/>
      <sz val="11"/>
      <color indexed="63"/>
      <name val="Calibri"/>
      <charset val="134"/>
    </font>
    <font>
      <sz val="11"/>
      <color indexed="62"/>
      <name val="Calibri"/>
      <charset val="134"/>
    </font>
    <font>
      <b/>
      <sz val="12"/>
      <name val="Arial"/>
      <charset val="134"/>
    </font>
    <font>
      <sz val="11"/>
      <color indexed="17"/>
      <name val="Calibri"/>
      <charset val="134"/>
    </font>
    <font>
      <b/>
      <sz val="18"/>
      <name val="Arial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color indexed="8"/>
      <name val="Tms Rmn"/>
      <charset val="134"/>
    </font>
    <font>
      <b/>
      <sz val="9"/>
      <name val="Arial"/>
      <charset val="134"/>
    </font>
    <font>
      <sz val="11"/>
      <color indexed="9"/>
      <name val="Calibri"/>
      <charset val="134"/>
    </font>
    <font>
      <b/>
      <sz val="11"/>
      <color indexed="9"/>
      <name val="Calibri"/>
      <charset val="134"/>
    </font>
    <font>
      <sz val="8"/>
      <name val="Times New Roman"/>
      <charset val="134"/>
    </font>
    <font>
      <b/>
      <sz val="8"/>
      <color indexed="8"/>
      <name val="Tahoma"/>
      <charset val="134"/>
    </font>
    <font>
      <sz val="11"/>
      <color indexed="46"/>
      <name val="Calibri"/>
      <charset val="134"/>
    </font>
    <font>
      <sz val="8"/>
      <name val="Tahoma"/>
      <charset val="134"/>
    </font>
    <font>
      <sz val="11"/>
      <color indexed="61"/>
      <name val="Calibri"/>
      <charset val="134"/>
    </font>
    <font>
      <sz val="8"/>
      <name val="Verdana"/>
      <charset val="134"/>
    </font>
    <font>
      <sz val="10"/>
      <name val="Helv"/>
      <charset val="134"/>
    </font>
    <font>
      <b/>
      <sz val="8"/>
      <color indexed="9"/>
      <name val="Tahoma"/>
      <charset val="134"/>
    </font>
    <font>
      <b/>
      <sz val="11"/>
      <color indexed="23"/>
      <name val="Verdana"/>
      <charset val="134"/>
    </font>
    <font>
      <sz val="10"/>
      <color indexed="10"/>
      <name val="Helv"/>
      <charset val="134"/>
    </font>
    <font>
      <sz val="8"/>
      <name val="Arial"/>
      <charset val="134"/>
    </font>
    <font>
      <sz val="9"/>
      <color indexed="10"/>
      <name val="Arial"/>
      <charset val="134"/>
    </font>
    <font>
      <i/>
      <sz val="10"/>
      <color indexed="12"/>
      <name val="Tms Rmn"/>
      <charset val="134"/>
    </font>
    <font>
      <sz val="10"/>
      <color indexed="10"/>
      <name val="Arial"/>
      <charset val="13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3" tint="0.39997558519241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"/>
        <bgColor indexed="26"/>
      </patternFill>
    </fill>
    <fill>
      <patternFill patternType="solid">
        <fgColor theme="0" tint="-0.149998474074526"/>
        <bgColor indexed="9"/>
      </patternFill>
    </fill>
    <fill>
      <patternFill patternType="solid">
        <fgColor theme="3" tint="0.599993896298105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13"/>
        <bgColor indexed="13"/>
      </patternFill>
    </fill>
    <fill>
      <patternFill patternType="solid">
        <fgColor indexed="50"/>
        <bgColor indexed="64"/>
      </patternFill>
    </fill>
    <fill>
      <patternFill patternType="darkGray">
        <fgColor indexed="22"/>
        <bgColor indexed="13"/>
      </patternFill>
    </fill>
    <fill>
      <patternFill patternType="solid">
        <fgColor indexed="4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indexed="4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81">
    <xf numFmtId="0" fontId="0" fillId="0" borderId="0"/>
    <xf numFmtId="0" fontId="23" fillId="12" borderId="0" applyNumberFormat="0" applyBorder="0" applyAlignment="0" applyProtection="0"/>
    <xf numFmtId="177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25" fillId="0" borderId="3"/>
    <xf numFmtId="0" fontId="22" fillId="0" borderId="0" applyFont="0" applyFill="0" applyBorder="0" applyAlignment="0" applyProtection="0"/>
    <xf numFmtId="0" fontId="27" fillId="13" borderId="24" applyNumberFormat="0" applyAlignment="0" applyProtection="0"/>
    <xf numFmtId="0" fontId="19" fillId="0" borderId="0" applyNumberFormat="0" applyFont="0" applyFill="0" applyAlignment="0" applyProtection="0"/>
    <xf numFmtId="0" fontId="22" fillId="9" borderId="23" applyNumberFormat="0" applyFont="0" applyAlignment="0" applyProtection="0"/>
    <xf numFmtId="4" fontId="28" fillId="16" borderId="25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15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23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" fontId="28" fillId="18" borderId="25"/>
    <xf numFmtId="0" fontId="21" fillId="0" borderId="0" applyNumberFormat="0" applyFon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179" fontId="22" fillId="0" borderId="0" applyFont="0" applyFill="0" applyBorder="0" applyAlignment="0" applyProtection="0"/>
    <xf numFmtId="0" fontId="18" fillId="11" borderId="20" applyNumberFormat="0" applyAlignment="0" applyProtection="0"/>
    <xf numFmtId="3" fontId="22" fillId="0" borderId="0" applyFont="0" applyFill="0" applyBorder="0" applyAlignment="0" applyProtection="0"/>
    <xf numFmtId="0" fontId="26" fillId="17" borderId="0" applyNumberFormat="0" applyBorder="0" applyAlignment="0" applyProtection="0"/>
    <xf numFmtId="0" fontId="20" fillId="12" borderId="0" applyNumberFormat="0" applyBorder="0" applyAlignment="0" applyProtection="0"/>
    <xf numFmtId="0" fontId="17" fillId="10" borderId="22" applyNumberFormat="0" applyAlignment="0" applyProtection="0"/>
    <xf numFmtId="0" fontId="23" fillId="21" borderId="0" applyNumberFormat="0" applyBorder="0" applyAlignment="0" applyProtection="0"/>
    <xf numFmtId="0" fontId="14" fillId="10" borderId="20" applyNumberFormat="0" applyAlignment="0" applyProtection="0"/>
    <xf numFmtId="0" fontId="30" fillId="0" borderId="28" applyNumberFormat="0" applyFill="0" applyAlignment="0" applyProtection="0"/>
    <xf numFmtId="0" fontId="22" fillId="0" borderId="30" applyNumberFormat="0" applyFont="0" applyBorder="0" applyAlignment="0" applyProtection="0"/>
    <xf numFmtId="0" fontId="32" fillId="23" borderId="0" applyNumberFormat="0" applyBorder="0" applyAlignment="0" applyProtection="0"/>
    <xf numFmtId="0" fontId="10" fillId="9" borderId="0" applyNumberFormat="0" applyBorder="0" applyAlignment="0" applyProtection="0"/>
    <xf numFmtId="0" fontId="26" fillId="20" borderId="0" applyNumberFormat="0" applyBorder="0" applyAlignment="0" applyProtection="0"/>
    <xf numFmtId="0" fontId="23" fillId="21" borderId="0" applyNumberFormat="0" applyBorder="0" applyAlignment="0" applyProtection="0"/>
    <xf numFmtId="0" fontId="26" fillId="12" borderId="0" applyNumberFormat="0" applyBorder="0" applyAlignment="0" applyProtection="0"/>
    <xf numFmtId="2" fontId="22" fillId="0" borderId="0" applyFont="0" applyFill="0" applyBorder="0" applyAlignment="0" applyProtection="0"/>
    <xf numFmtId="0" fontId="26" fillId="25" borderId="0" applyNumberFormat="0" applyBorder="0" applyAlignment="0" applyProtection="0"/>
    <xf numFmtId="178" fontId="22" fillId="0" borderId="0" applyFont="0" applyFill="0" applyBorder="0" applyAlignment="0" applyProtection="0"/>
    <xf numFmtId="37" fontId="31" fillId="22" borderId="29" applyBorder="0" applyProtection="0">
      <alignment vertical="center"/>
    </xf>
    <xf numFmtId="0" fontId="23" fillId="14" borderId="0" applyNumberFormat="0" applyBorder="0" applyAlignment="0" applyProtection="0"/>
    <xf numFmtId="0" fontId="23" fillId="27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3" fillId="14" borderId="0" applyNumberFormat="0" applyBorder="0" applyAlignment="0" applyProtection="0"/>
    <xf numFmtId="0" fontId="26" fillId="24" borderId="0" applyNumberFormat="0" applyBorder="0" applyAlignment="0" applyProtection="0"/>
    <xf numFmtId="0" fontId="23" fillId="10" borderId="0" applyNumberFormat="0" applyBorder="0" applyAlignment="0" applyProtection="0"/>
    <xf numFmtId="0" fontId="23" fillId="15" borderId="0" applyNumberFormat="0" applyBorder="0" applyAlignment="0" applyProtection="0"/>
    <xf numFmtId="0" fontId="33" fillId="13" borderId="0" applyBorder="0">
      <alignment horizontal="left" vertical="center" indent="1"/>
    </xf>
    <xf numFmtId="0" fontId="26" fillId="26" borderId="0" applyNumberFormat="0" applyBorder="0" applyAlignment="0" applyProtection="0"/>
    <xf numFmtId="0" fontId="23" fillId="12" borderId="0" applyNumberFormat="0" applyBorder="0" applyAlignment="0" applyProtection="0"/>
    <xf numFmtId="5" fontId="22" fillId="0" borderId="0" applyFont="0" applyFill="0" applyBorder="0" applyAlignment="0" applyProtection="0"/>
    <xf numFmtId="0" fontId="26" fillId="12" borderId="0" applyNumberFormat="0" applyBorder="0" applyAlignment="0" applyProtection="0"/>
    <xf numFmtId="0" fontId="26" fillId="19" borderId="0" applyNumberFormat="0" applyBorder="0" applyAlignment="0" applyProtection="0"/>
    <xf numFmtId="0" fontId="23" fillId="9" borderId="0" applyNumberFormat="0" applyBorder="0" applyAlignment="0" applyProtection="0"/>
    <xf numFmtId="0" fontId="26" fillId="11" borderId="0" applyNumberFormat="0" applyBorder="0" applyAlignment="0" applyProtection="0"/>
    <xf numFmtId="5" fontId="28" fillId="0" borderId="5">
      <protection locked="0"/>
    </xf>
    <xf numFmtId="0" fontId="34" fillId="0" borderId="25"/>
    <xf numFmtId="43" fontId="25" fillId="0" borderId="27"/>
    <xf numFmtId="37" fontId="35" fillId="28" borderId="5" applyBorder="0">
      <alignment horizontal="left" vertical="center" indent="1"/>
    </xf>
    <xf numFmtId="37" fontId="29" fillId="0" borderId="26" applyFill="0">
      <alignment vertical="center"/>
    </xf>
    <xf numFmtId="0" fontId="29" fillId="2" borderId="31" applyNumberFormat="0">
      <alignment horizontal="left" vertical="top" indent="1"/>
    </xf>
    <xf numFmtId="0" fontId="29" fillId="22" borderId="0" applyBorder="0">
      <alignment horizontal="left" vertical="center" indent="1"/>
    </xf>
    <xf numFmtId="0" fontId="29" fillId="0" borderId="31" applyNumberFormat="0" applyFill="0">
      <alignment horizontal="centerContinuous" vertical="top"/>
    </xf>
    <xf numFmtId="44" fontId="25" fillId="0" borderId="32"/>
    <xf numFmtId="0" fontId="36" fillId="15" borderId="0">
      <alignment horizontal="left" wrapText="1" indent="1"/>
    </xf>
    <xf numFmtId="37" fontId="31" fillId="22" borderId="33" applyBorder="0">
      <alignment horizontal="left" vertical="center" indent="2"/>
    </xf>
    <xf numFmtId="0" fontId="37" fillId="0" borderId="0"/>
    <xf numFmtId="176" fontId="38" fillId="29" borderId="34"/>
    <xf numFmtId="183" fontId="38" fillId="0" borderId="34" applyFont="0" applyFill="0" applyBorder="0" applyAlignment="0" applyProtection="0">
      <protection locked="0"/>
    </xf>
    <xf numFmtId="2" fontId="39" fillId="0" borderId="0">
      <protection locked="0"/>
    </xf>
    <xf numFmtId="0" fontId="22" fillId="30" borderId="0"/>
    <xf numFmtId="49" fontId="22" fillId="0" borderId="0" applyFont="0" applyFill="0" applyBorder="0" applyAlignment="0" applyProtection="0"/>
    <xf numFmtId="0" fontId="40" fillId="0" borderId="0">
      <alignment horizontal="right"/>
    </xf>
    <xf numFmtId="0" fontId="24" fillId="0" borderId="0"/>
    <xf numFmtId="182" fontId="22" fillId="0" borderId="0" applyFont="0" applyFill="0" applyBorder="0" applyAlignment="0" applyProtection="0"/>
    <xf numFmtId="180" fontId="2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/>
    <xf numFmtId="0" fontId="1" fillId="2" borderId="0" xfId="0" applyFont="1" applyFill="1" applyAlignment="1" applyProtection="1">
      <alignment horizontal="centerContinuous"/>
    </xf>
    <xf numFmtId="0" fontId="1" fillId="3" borderId="0" xfId="0" applyFont="1" applyFill="1" applyAlignment="1" applyProtection="1">
      <alignment horizontal="centerContinuous" vertical="center"/>
    </xf>
    <xf numFmtId="0" fontId="2" fillId="3" borderId="0" xfId="0" applyFont="1" applyFill="1" applyAlignment="1" applyProtection="1">
      <alignment horizontal="centerContinuous" vertical="center"/>
    </xf>
    <xf numFmtId="0" fontId="3" fillId="4" borderId="0" xfId="0" applyFont="1" applyFill="1" applyAlignment="1" applyProtection="1">
      <alignment horizontal="centerContinuous"/>
      <protection locked="0"/>
    </xf>
    <xf numFmtId="0" fontId="4" fillId="2" borderId="0" xfId="0" applyFont="1" applyFill="1" applyAlignment="1" applyProtection="1">
      <alignment horizontal="centerContinuous"/>
    </xf>
    <xf numFmtId="0" fontId="4" fillId="2" borderId="0" xfId="0" applyFont="1" applyFill="1" applyProtection="1"/>
    <xf numFmtId="0" fontId="5" fillId="2" borderId="0" xfId="0" applyFont="1" applyFill="1" applyBorder="1" applyAlignment="1" applyProtection="1">
      <alignment horizontal="centerContinuous"/>
    </xf>
    <xf numFmtId="0" fontId="3" fillId="2" borderId="1" xfId="0" applyFont="1" applyFill="1" applyBorder="1" applyAlignment="1" applyProtection="1">
      <alignment horizontal="centerContinuous"/>
    </xf>
    <xf numFmtId="0" fontId="4" fillId="2" borderId="1" xfId="0" applyFont="1" applyFill="1" applyBorder="1" applyAlignment="1" applyProtection="1">
      <alignment horizontal="centerContinuous"/>
    </xf>
    <xf numFmtId="0" fontId="5" fillId="2" borderId="0" xfId="0" applyFont="1" applyFill="1" applyBorder="1" applyAlignment="1" applyProtection="1">
      <alignment horizontal="right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1" fontId="5" fillId="4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 applyProtection="1"/>
    <xf numFmtId="0" fontId="4" fillId="5" borderId="10" xfId="0" applyFont="1" applyFill="1" applyBorder="1" applyProtection="1">
      <protection locked="0"/>
    </xf>
    <xf numFmtId="6" fontId="4" fillId="5" borderId="10" xfId="0" applyNumberFormat="1" applyFont="1" applyFill="1" applyBorder="1" applyProtection="1">
      <protection locked="0"/>
    </xf>
    <xf numFmtId="6" fontId="4" fillId="6" borderId="10" xfId="0" applyNumberFormat="1" applyFont="1" applyFill="1" applyBorder="1" applyProtection="1"/>
    <xf numFmtId="6" fontId="4" fillId="4" borderId="10" xfId="0" applyNumberFormat="1" applyFont="1" applyFill="1" applyBorder="1" applyProtection="1">
      <protection locked="0"/>
    </xf>
    <xf numFmtId="6" fontId="4" fillId="2" borderId="10" xfId="0" applyNumberFormat="1" applyFont="1" applyFill="1" applyBorder="1" applyProtection="1"/>
    <xf numFmtId="0" fontId="4" fillId="6" borderId="10" xfId="0" applyFont="1" applyFill="1" applyBorder="1" applyProtection="1"/>
    <xf numFmtId="0" fontId="5" fillId="7" borderId="10" xfId="0" applyFont="1" applyFill="1" applyBorder="1" applyProtection="1"/>
    <xf numFmtId="5" fontId="5" fillId="7" borderId="10" xfId="0" applyNumberFormat="1" applyFont="1" applyFill="1" applyBorder="1" applyProtection="1"/>
    <xf numFmtId="5" fontId="4" fillId="7" borderId="10" xfId="0" applyNumberFormat="1" applyFont="1" applyFill="1" applyBorder="1" applyProtection="1"/>
    <xf numFmtId="0" fontId="5" fillId="2" borderId="10" xfId="0" applyFont="1" applyFill="1" applyBorder="1" applyProtection="1"/>
    <xf numFmtId="5" fontId="4" fillId="2" borderId="10" xfId="0" applyNumberFormat="1" applyFont="1" applyFill="1" applyBorder="1" applyProtection="1"/>
    <xf numFmtId="0" fontId="5" fillId="6" borderId="10" xfId="0" applyFont="1" applyFill="1" applyBorder="1" applyProtection="1"/>
    <xf numFmtId="5" fontId="4" fillId="6" borderId="10" xfId="0" applyNumberFormat="1" applyFont="1" applyFill="1" applyBorder="1" applyProtection="1"/>
    <xf numFmtId="1" fontId="5" fillId="4" borderId="10" xfId="0" applyNumberFormat="1" applyFont="1" applyFill="1" applyBorder="1" applyAlignment="1" applyProtection="1">
      <alignment horizontal="left"/>
    </xf>
    <xf numFmtId="0" fontId="4" fillId="2" borderId="11" xfId="0" applyFont="1" applyFill="1" applyBorder="1" applyProtection="1"/>
    <xf numFmtId="6" fontId="4" fillId="4" borderId="11" xfId="0" applyNumberFormat="1" applyFont="1" applyFill="1" applyBorder="1" applyProtection="1">
      <protection locked="0"/>
    </xf>
    <xf numFmtId="6" fontId="4" fillId="2" borderId="11" xfId="0" applyNumberFormat="1" applyFont="1" applyFill="1" applyBorder="1" applyProtection="1"/>
    <xf numFmtId="0" fontId="5" fillId="3" borderId="12" xfId="0" applyFont="1" applyFill="1" applyBorder="1" applyAlignment="1" applyProtection="1">
      <alignment vertical="center"/>
    </xf>
    <xf numFmtId="5" fontId="5" fillId="3" borderId="12" xfId="0" applyNumberFormat="1" applyFont="1" applyFill="1" applyBorder="1" applyAlignment="1" applyProtection="1">
      <alignment vertical="center"/>
    </xf>
    <xf numFmtId="37" fontId="5" fillId="3" borderId="12" xfId="0" applyNumberFormat="1" applyFont="1" applyFill="1" applyBorder="1" applyAlignment="1" applyProtection="1">
      <alignment vertical="center"/>
    </xf>
    <xf numFmtId="0" fontId="7" fillId="0" borderId="0" xfId="13" applyFont="1" applyAlignment="1" applyProtection="1">
      <alignment horizontal="center"/>
    </xf>
    <xf numFmtId="0" fontId="7" fillId="0" borderId="0" xfId="13" applyAlignment="1" applyProtection="1">
      <alignment horizontal="center"/>
    </xf>
    <xf numFmtId="0" fontId="0" fillId="8" borderId="13" xfId="0" applyFill="1" applyBorder="1" applyAlignment="1" applyProtection="1">
      <alignment horizontal="centerContinuous"/>
    </xf>
    <xf numFmtId="0" fontId="0" fillId="8" borderId="14" xfId="0" applyFill="1" applyBorder="1" applyAlignment="1" applyProtection="1">
      <alignment horizontal="centerContinuous"/>
    </xf>
    <xf numFmtId="0" fontId="8" fillId="8" borderId="15" xfId="0" applyFont="1" applyFill="1" applyBorder="1" applyAlignment="1" applyProtection="1">
      <alignment horizontal="centerContinuous"/>
    </xf>
    <xf numFmtId="0" fontId="0" fillId="8" borderId="0" xfId="0" applyFill="1" applyAlignment="1" applyProtection="1">
      <alignment horizontal="centerContinuous"/>
    </xf>
    <xf numFmtId="0" fontId="0" fillId="8" borderId="15" xfId="0" applyFill="1" applyBorder="1" applyProtection="1"/>
    <xf numFmtId="0" fontId="0" fillId="8" borderId="0" xfId="0" applyFill="1" applyProtection="1"/>
    <xf numFmtId="0" fontId="0" fillId="8" borderId="16" xfId="0" applyFill="1" applyBorder="1" applyProtection="1"/>
    <xf numFmtId="0" fontId="0" fillId="8" borderId="1" xfId="0" applyFill="1" applyBorder="1" applyProtection="1"/>
    <xf numFmtId="0" fontId="0" fillId="8" borderId="17" xfId="0" applyFill="1" applyBorder="1" applyAlignment="1" applyProtection="1">
      <alignment horizontal="centerContinuous"/>
    </xf>
    <xf numFmtId="0" fontId="0" fillId="8" borderId="18" xfId="0" applyFill="1" applyBorder="1" applyAlignment="1" applyProtection="1">
      <alignment horizontal="centerContinuous"/>
    </xf>
    <xf numFmtId="0" fontId="0" fillId="8" borderId="18" xfId="0" applyFill="1" applyBorder="1" applyProtection="1"/>
    <xf numFmtId="0" fontId="0" fillId="8" borderId="19" xfId="0" applyFill="1" applyBorder="1" applyProtection="1"/>
  </cellXfs>
  <cellStyles count="8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Level 2 Total" xfId="7"/>
    <cellStyle name="Date" xfId="8"/>
    <cellStyle name="Check Cell" xfId="9" builtinId="23"/>
    <cellStyle name="Heading 2" xfId="10" builtinId="17"/>
    <cellStyle name="Note" xfId="11" builtinId="10"/>
    <cellStyle name="DarkBlueOutlineYellow" xfId="12"/>
    <cellStyle name="Hyperlink" xfId="13" builtinId="8"/>
    <cellStyle name="60% - Accent4" xfId="14" builtinId="44"/>
    <cellStyle name="Followed Hyperlink" xfId="15" builtinId="9"/>
    <cellStyle name="40% - Accent3" xfId="16" builtinId="39"/>
    <cellStyle name="Warning Text" xfId="17" builtinId="11"/>
    <cellStyle name="40% - Accent2" xfId="18" builtinId="35"/>
    <cellStyle name="Title" xfId="19" builtinId="15"/>
    <cellStyle name="CExplanatory Text" xfId="20" builtinId="53"/>
    <cellStyle name="GRAY" xfId="21"/>
    <cellStyle name="Heading 1" xfId="22" builtinId="16"/>
    <cellStyle name="Heading 3" xfId="23" builtinId="18"/>
    <cellStyle name="Heading 4" xfId="24" builtinId="19"/>
    <cellStyle name="Dezimal_Compiling Utility Macros" xfId="25"/>
    <cellStyle name="Input" xfId="26" builtinId="20"/>
    <cellStyle name="Comma0" xfId="27"/>
    <cellStyle name="60% - Accent3" xfId="28" builtinId="40"/>
    <cellStyle name="Good" xfId="29" builtinId="26"/>
    <cellStyle name="Output" xfId="30" builtinId="21"/>
    <cellStyle name="20% - Accent1" xfId="31" builtinId="30"/>
    <cellStyle name="Calculation" xfId="32" builtinId="22"/>
    <cellStyle name="Linked Cell" xfId="33" builtinId="24"/>
    <cellStyle name="Total" xfId="34" builtinId="25"/>
    <cellStyle name="Bad" xfId="35" builtinId="27"/>
    <cellStyle name="Neutral" xfId="36" builtinId="28"/>
    <cellStyle name="Accent1" xfId="37" builtinId="29"/>
    <cellStyle name="20% - Accent5" xfId="38" builtinId="46"/>
    <cellStyle name="60% - Accent1" xfId="39" builtinId="32"/>
    <cellStyle name="Fixed" xfId="40"/>
    <cellStyle name="Accent2" xfId="41" builtinId="33"/>
    <cellStyle name="Dezimal [0]_Compiling Utility Macros" xfId="42"/>
    <cellStyle name="amount" xfId="43"/>
    <cellStyle name="20% - Accent2" xfId="44" builtinId="34"/>
    <cellStyle name="20% - Accent6" xfId="45" builtinId="50"/>
    <cellStyle name="60% - Accent2" xfId="46" builtinId="36"/>
    <cellStyle name="Accent3" xfId="47" builtinId="37"/>
    <cellStyle name="20% - Accent3" xfId="48" builtinId="38"/>
    <cellStyle name="Accent4" xfId="49" builtinId="41"/>
    <cellStyle name="20% - Accent4" xfId="50" builtinId="42"/>
    <cellStyle name="40% - Accent4" xfId="51" builtinId="43"/>
    <cellStyle name="Body text" xfId="52"/>
    <cellStyle name="Accent5" xfId="53" builtinId="45"/>
    <cellStyle name="40% - Accent5" xfId="54" builtinId="47"/>
    <cellStyle name="Currency0" xfId="55"/>
    <cellStyle name="60% - Accent5" xfId="56" builtinId="48"/>
    <cellStyle name="Accent6" xfId="57" builtinId="49"/>
    <cellStyle name="40% - Accent6" xfId="58" builtinId="51"/>
    <cellStyle name="60% - Accent6" xfId="59" builtinId="52"/>
    <cellStyle name="Blank" xfId="60"/>
    <cellStyle name="DarkBlueOutline" xfId="61"/>
    <cellStyle name="Gross Margin" xfId="62"/>
    <cellStyle name="header" xfId="63"/>
    <cellStyle name="Header Total" xfId="64"/>
    <cellStyle name="Header1" xfId="65"/>
    <cellStyle name="Header2" xfId="66"/>
    <cellStyle name="Header3" xfId="67"/>
    <cellStyle name="Major Total" xfId="68"/>
    <cellStyle name="NonPrint_TemTitle" xfId="69"/>
    <cellStyle name="Normal 2" xfId="70"/>
    <cellStyle name="NormalRed" xfId="71"/>
    <cellStyle name="Percent.0" xfId="72"/>
    <cellStyle name="Percent.00" xfId="73"/>
    <cellStyle name="RED POSTED" xfId="74"/>
    <cellStyle name="Standard_Anpassen der Amortisation" xfId="75"/>
    <cellStyle name="Text_simple" xfId="76"/>
    <cellStyle name="TmsRmn10BlueItalic" xfId="77"/>
    <cellStyle name="TmsRmn10Bold" xfId="78"/>
    <cellStyle name="Währung [0]_Compiling Utility Macros" xfId="79"/>
    <cellStyle name="Währung_Compiling Utility Macros" xfId="8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9525</xdr:colOff>
      <xdr:row>1</xdr:row>
      <xdr:rowOff>47625</xdr:rowOff>
    </xdr:to>
    <xdr:sp>
      <xdr:nvSpPr>
        <xdr:cNvPr id="1026" name="Rectangle 2"/>
        <xdr:cNvSpPr>
          <a:spLocks noChangeArrowheads="1"/>
        </xdr:cNvSpPr>
      </xdr:nvSpPr>
      <xdr:spPr>
        <a:xfrm>
          <a:off x="0" y="0"/>
          <a:ext cx="4381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B3:V199"/>
  <sheetViews>
    <sheetView showGridLines="0" showRowColHeaders="0" tabSelected="1" workbookViewId="0">
      <selection activeCell="G30" sqref="G30"/>
    </sheetView>
  </sheetViews>
  <sheetFormatPr defaultColWidth="9" defaultRowHeight="12.75"/>
  <cols>
    <col min="1" max="1" width="1.71428571428571" style="1" customWidth="1"/>
    <col min="2" max="2" width="4.71428571428571" style="1" customWidth="1"/>
    <col min="3" max="3" width="9" style="1" customWidth="1"/>
    <col min="4" max="8" width="16.8571428571429" style="1" customWidth="1"/>
    <col min="9" max="9" width="4.71428571428571" style="1" customWidth="1"/>
    <col min="10" max="16384" width="9.14285714285714" style="1"/>
  </cols>
  <sheetData>
    <row r="3" ht="36" customHeight="1" spans="2:8">
      <c r="B3" s="2"/>
      <c r="C3" s="3" t="s">
        <v>0</v>
      </c>
      <c r="D3" s="4"/>
      <c r="E3" s="4"/>
      <c r="F3" s="4"/>
      <c r="G3" s="4"/>
      <c r="H3" s="4"/>
    </row>
    <row r="4" ht="15.75" spans="2:8">
      <c r="B4" s="5" t="s">
        <v>1</v>
      </c>
      <c r="C4" s="6"/>
      <c r="D4" s="6"/>
      <c r="E4" s="6"/>
      <c r="F4" s="6"/>
      <c r="G4" s="6"/>
      <c r="H4" s="6"/>
    </row>
    <row r="5" spans="2:8">
      <c r="B5" s="7"/>
      <c r="C5" s="7"/>
      <c r="D5" s="7"/>
      <c r="E5" s="7"/>
      <c r="F5" s="7"/>
      <c r="G5" s="7"/>
      <c r="H5" s="7"/>
    </row>
    <row r="6" spans="2:8">
      <c r="B6" s="7"/>
      <c r="C6" s="7"/>
      <c r="D6" s="7"/>
      <c r="E6" s="7"/>
      <c r="F6" s="7"/>
      <c r="G6" s="7"/>
      <c r="H6" s="7"/>
    </row>
    <row r="7" ht="15.95" customHeight="1" spans="2:8">
      <c r="B7" s="7"/>
      <c r="C7" s="8"/>
      <c r="D7" s="8"/>
      <c r="E7" s="9" t="s">
        <v>2</v>
      </c>
      <c r="F7" s="10"/>
      <c r="G7" s="10"/>
      <c r="H7" s="11"/>
    </row>
    <row r="8" spans="2:8">
      <c r="B8" s="7"/>
      <c r="C8" s="12"/>
      <c r="D8" s="13"/>
      <c r="E8" s="13" t="s">
        <v>3</v>
      </c>
      <c r="F8" s="13" t="s">
        <v>4</v>
      </c>
      <c r="G8" s="13" t="s">
        <v>5</v>
      </c>
      <c r="H8" s="14"/>
    </row>
    <row r="9" spans="2:8">
      <c r="B9" s="7"/>
      <c r="C9" s="15"/>
      <c r="D9" s="16" t="s">
        <v>6</v>
      </c>
      <c r="E9" s="16" t="s">
        <v>7</v>
      </c>
      <c r="F9" s="16" t="s">
        <v>7</v>
      </c>
      <c r="G9" s="16" t="s">
        <v>7</v>
      </c>
      <c r="H9" s="17" t="s">
        <v>8</v>
      </c>
    </row>
    <row r="10" spans="2:8">
      <c r="B10" s="7"/>
      <c r="C10" s="18"/>
      <c r="D10" s="19" t="s">
        <v>9</v>
      </c>
      <c r="E10" s="19" t="s">
        <v>10</v>
      </c>
      <c r="F10" s="19" t="s">
        <v>10</v>
      </c>
      <c r="G10" s="19" t="s">
        <v>10</v>
      </c>
      <c r="H10" s="20" t="s">
        <v>11</v>
      </c>
    </row>
    <row r="11" spans="2:8">
      <c r="B11" s="7"/>
      <c r="C11" s="21">
        <v>1999</v>
      </c>
      <c r="D11" s="22"/>
      <c r="E11" s="22"/>
      <c r="F11" s="22"/>
      <c r="G11" s="22"/>
      <c r="H11" s="22"/>
    </row>
    <row r="12" spans="2:8">
      <c r="B12" s="7"/>
      <c r="C12" s="23" t="s">
        <v>12</v>
      </c>
      <c r="D12" s="24">
        <v>100000</v>
      </c>
      <c r="E12" s="25"/>
      <c r="F12" s="25"/>
      <c r="G12" s="25"/>
      <c r="H12" s="25">
        <f>IF(D12,+D12,"")</f>
        <v>100000</v>
      </c>
    </row>
    <row r="13" spans="2:8">
      <c r="B13" s="7"/>
      <c r="C13" s="22" t="str">
        <f>INDEX(K198:V199,1,L199+1)</f>
        <v>Feb</v>
      </c>
      <c r="D13" s="26">
        <v>101300</v>
      </c>
      <c r="E13" s="27"/>
      <c r="F13" s="27"/>
      <c r="G13" s="27"/>
      <c r="H13" s="27">
        <f t="shared" ref="H13:H23" si="0">IF(D13,+H12+D13,"")</f>
        <v>201300</v>
      </c>
    </row>
    <row r="14" spans="2:8">
      <c r="B14" s="7"/>
      <c r="C14" s="28" t="str">
        <f>INDEX(K198:V199,1,M199+1)</f>
        <v>Mar</v>
      </c>
      <c r="D14" s="24">
        <v>102616.9</v>
      </c>
      <c r="E14" s="25"/>
      <c r="F14" s="25"/>
      <c r="G14" s="25"/>
      <c r="H14" s="25">
        <f t="shared" si="0"/>
        <v>303916.9</v>
      </c>
    </row>
    <row r="15" spans="2:8">
      <c r="B15" s="7"/>
      <c r="C15" s="22" t="str">
        <f>INDEX(K198:V199,1,N199+1)</f>
        <v>Apr</v>
      </c>
      <c r="D15" s="26">
        <v>103950.9197</v>
      </c>
      <c r="E15" s="27"/>
      <c r="F15" s="27"/>
      <c r="G15" s="27">
        <f t="shared" ref="G15:G23" si="1">IF(D12,AVERAGE(D12:D14),"")</f>
        <v>101305.633333333</v>
      </c>
      <c r="H15" s="27">
        <f t="shared" si="0"/>
        <v>407867.8197</v>
      </c>
    </row>
    <row r="16" spans="2:8">
      <c r="B16" s="7"/>
      <c r="C16" s="28" t="str">
        <f>INDEX(K198:V199,1,O199+1)</f>
        <v>May</v>
      </c>
      <c r="D16" s="24">
        <v>105302.2816561</v>
      </c>
      <c r="E16" s="25"/>
      <c r="F16" s="25"/>
      <c r="G16" s="25">
        <f t="shared" si="1"/>
        <v>102622.606566667</v>
      </c>
      <c r="H16" s="25">
        <f t="shared" si="0"/>
        <v>513170.1013561</v>
      </c>
    </row>
    <row r="17" spans="2:8">
      <c r="B17" s="7"/>
      <c r="C17" s="22" t="str">
        <f>INDEX(K198:V199,1,P199+1)</f>
        <v>Jun</v>
      </c>
      <c r="D17" s="26">
        <v>106671.211317629</v>
      </c>
      <c r="E17" s="27"/>
      <c r="F17" s="27"/>
      <c r="G17" s="27">
        <f t="shared" si="1"/>
        <v>103956.700452033</v>
      </c>
      <c r="H17" s="27">
        <f t="shared" si="0"/>
        <v>619841.312673729</v>
      </c>
    </row>
    <row r="18" spans="2:8">
      <c r="B18" s="7"/>
      <c r="C18" s="28" t="str">
        <f>INDEX(K198:V199,1,Q199+1)</f>
        <v>Jul</v>
      </c>
      <c r="D18" s="24">
        <v>108057.937064758</v>
      </c>
      <c r="E18" s="25"/>
      <c r="F18" s="25">
        <f t="shared" ref="F18:F23" si="2">IF(D12,AVERAGE(D12:D17),"")</f>
        <v>103306.885445622</v>
      </c>
      <c r="G18" s="25">
        <f t="shared" si="1"/>
        <v>105308.13755791</v>
      </c>
      <c r="H18" s="25">
        <f t="shared" si="0"/>
        <v>727899.249738487</v>
      </c>
    </row>
    <row r="19" spans="2:8">
      <c r="B19" s="7"/>
      <c r="C19" s="22" t="str">
        <f>INDEX(K198:V199,1,R199+1)</f>
        <v>Aug</v>
      </c>
      <c r="D19" s="26">
        <v>109462.6902466</v>
      </c>
      <c r="E19" s="27"/>
      <c r="F19" s="27">
        <f t="shared" si="2"/>
        <v>104649.874956415</v>
      </c>
      <c r="G19" s="27">
        <f t="shared" si="1"/>
        <v>106677.143346162</v>
      </c>
      <c r="H19" s="27">
        <f t="shared" si="0"/>
        <v>837361.939985087</v>
      </c>
    </row>
    <row r="20" spans="2:8">
      <c r="B20" s="7"/>
      <c r="C20" s="28" t="str">
        <f>INDEX(K198:V199,1,S199+1)</f>
        <v>Sep</v>
      </c>
      <c r="D20" s="24">
        <v>110885.705219806</v>
      </c>
      <c r="E20" s="25"/>
      <c r="F20" s="25">
        <f t="shared" si="2"/>
        <v>106010.323330848</v>
      </c>
      <c r="G20" s="25">
        <f t="shared" si="1"/>
        <v>108063.946209662</v>
      </c>
      <c r="H20" s="25">
        <f t="shared" si="0"/>
        <v>948247.645204893</v>
      </c>
    </row>
    <row r="21" spans="2:8">
      <c r="B21" s="7"/>
      <c r="C21" s="22" t="str">
        <f>INDEX(K198:V199,1,T199+1)</f>
        <v>Oct</v>
      </c>
      <c r="D21" s="26">
        <v>112327.219387664</v>
      </c>
      <c r="E21" s="27"/>
      <c r="F21" s="27">
        <f t="shared" si="2"/>
        <v>107388.457534149</v>
      </c>
      <c r="G21" s="27">
        <f t="shared" si="1"/>
        <v>109468.777510388</v>
      </c>
      <c r="H21" s="27">
        <f t="shared" si="0"/>
        <v>1060574.86459256</v>
      </c>
    </row>
    <row r="22" spans="2:8">
      <c r="B22" s="7"/>
      <c r="C22" s="28" t="str">
        <f>INDEX(K198:V199,1,U199+1)</f>
        <v>Nov</v>
      </c>
      <c r="D22" s="24">
        <v>113787.473239703</v>
      </c>
      <c r="E22" s="25"/>
      <c r="F22" s="25">
        <f t="shared" si="2"/>
        <v>108784.507482093</v>
      </c>
      <c r="G22" s="25">
        <f t="shared" si="1"/>
        <v>110891.871618023</v>
      </c>
      <c r="H22" s="25">
        <f t="shared" si="0"/>
        <v>1174362.33783226</v>
      </c>
    </row>
    <row r="23" spans="2:8">
      <c r="B23" s="7"/>
      <c r="C23" s="22" t="str">
        <f>INDEX(K198:V199,1,V199+1)</f>
        <v>Dec</v>
      </c>
      <c r="D23" s="26">
        <v>115266.710391819</v>
      </c>
      <c r="E23" s="27"/>
      <c r="F23" s="27">
        <f t="shared" si="2"/>
        <v>110198.70607936</v>
      </c>
      <c r="G23" s="27">
        <f t="shared" si="1"/>
        <v>112333.465949058</v>
      </c>
      <c r="H23" s="27">
        <f t="shared" si="0"/>
        <v>1289629.04822408</v>
      </c>
    </row>
    <row r="24" spans="2:8">
      <c r="B24" s="7"/>
      <c r="C24" s="29" t="s">
        <v>13</v>
      </c>
      <c r="D24" s="30">
        <f>IF(SUM(D12:D23),SUM(D12:D23),"")</f>
        <v>1289629.04822408</v>
      </c>
      <c r="E24" s="31"/>
      <c r="F24" s="31"/>
      <c r="G24" s="31"/>
      <c r="H24" s="31"/>
    </row>
    <row r="25" spans="2:8">
      <c r="B25" s="7"/>
      <c r="C25" s="32"/>
      <c r="D25" s="33"/>
      <c r="E25" s="33"/>
      <c r="F25" s="33"/>
      <c r="G25" s="33"/>
      <c r="H25" s="33"/>
    </row>
    <row r="26" spans="2:8">
      <c r="B26" s="7"/>
      <c r="C26" s="34"/>
      <c r="D26" s="35"/>
      <c r="E26" s="35"/>
      <c r="F26" s="35"/>
      <c r="G26" s="35"/>
      <c r="H26" s="35"/>
    </row>
    <row r="27" spans="2:8">
      <c r="B27" s="7"/>
      <c r="C27" s="36">
        <f>C11+1</f>
        <v>2000</v>
      </c>
      <c r="D27" s="33"/>
      <c r="E27" s="33"/>
      <c r="F27" s="33"/>
      <c r="G27" s="33"/>
      <c r="H27" s="22"/>
    </row>
    <row r="28" spans="2:8">
      <c r="B28" s="7"/>
      <c r="C28" s="28" t="str">
        <f t="shared" ref="C28:C39" si="3">C12</f>
        <v>Jan</v>
      </c>
      <c r="D28" s="24">
        <v>120000</v>
      </c>
      <c r="E28" s="25">
        <f>IF(D23,AVERAGE(D12:D23),"")</f>
        <v>107469.087352007</v>
      </c>
      <c r="F28" s="25">
        <f>IF(D23,AVERAGE(D18:D23),"")</f>
        <v>111631.289258392</v>
      </c>
      <c r="G28" s="25">
        <f>IF(D23,AVERAGE(D21:D23),"")</f>
        <v>113793.801006395</v>
      </c>
      <c r="H28" s="25">
        <f>IF(D28,+D28,"")</f>
        <v>120000</v>
      </c>
    </row>
    <row r="29" spans="2:8">
      <c r="B29" s="7"/>
      <c r="C29" s="22" t="str">
        <f t="shared" si="3"/>
        <v>Feb</v>
      </c>
      <c r="D29" s="26">
        <v>125000</v>
      </c>
      <c r="E29" s="27">
        <f>IF(D28,AVERAGE(D28,D13:D23),"")</f>
        <v>109135.754018673</v>
      </c>
      <c r="F29" s="27">
        <f>IF(D28,AVERAGE(D28,D19:D23),"")</f>
        <v>113621.633080932</v>
      </c>
      <c r="G29" s="27">
        <f>IF(D28,AVERAGE(D28,D22:D23),"")</f>
        <v>116351.394543841</v>
      </c>
      <c r="H29" s="27">
        <f t="shared" ref="H29:H39" si="4">IF(D29,+H28+D29,"")</f>
        <v>245000</v>
      </c>
    </row>
    <row r="30" spans="2:8">
      <c r="B30" s="7"/>
      <c r="C30" s="28" t="str">
        <f t="shared" si="3"/>
        <v>Mar</v>
      </c>
      <c r="D30" s="24"/>
      <c r="E30" s="25">
        <f>IF(D29,AVERAGE(D28:D29,D14:D23),"")</f>
        <v>111110.754018673</v>
      </c>
      <c r="F30" s="25">
        <f>IF(D29,AVERAGE(D28:D29,D20:D23),"")</f>
        <v>116211.184706499</v>
      </c>
      <c r="G30" s="25">
        <f>IF(D29,AVERAGE(D28:D29,D23),"")</f>
        <v>120088.90346394</v>
      </c>
      <c r="H30" s="25" t="str">
        <f t="shared" si="4"/>
        <v/>
      </c>
    </row>
    <row r="31" spans="2:8">
      <c r="B31" s="7"/>
      <c r="C31" s="22" t="str">
        <f t="shared" si="3"/>
        <v>Apr</v>
      </c>
      <c r="D31" s="26"/>
      <c r="E31" s="27" t="str">
        <f>IF(D30,AVERAGE(D28:D30,D15:D23),"")</f>
        <v/>
      </c>
      <c r="F31" s="27" t="str">
        <f>IF(D30,AVERAGE(D28:D30,D21:D23),"")</f>
        <v/>
      </c>
      <c r="G31" s="27" t="str">
        <f t="shared" ref="G31:G39" si="5">IF(D30,AVERAGE(D28:D30),"")</f>
        <v/>
      </c>
      <c r="H31" s="27" t="str">
        <f t="shared" si="4"/>
        <v/>
      </c>
    </row>
    <row r="32" spans="2:8">
      <c r="B32" s="7"/>
      <c r="C32" s="28" t="str">
        <f t="shared" si="3"/>
        <v>May</v>
      </c>
      <c r="D32" s="24"/>
      <c r="E32" s="25" t="str">
        <f>IF(D31,AVERAGE(D28:D31,D16:D23),"")</f>
        <v/>
      </c>
      <c r="F32" s="25" t="str">
        <f>IF(D31,AVERAGE(D28:D31,D22:D23),"")</f>
        <v/>
      </c>
      <c r="G32" s="25" t="str">
        <f t="shared" si="5"/>
        <v/>
      </c>
      <c r="H32" s="25" t="str">
        <f t="shared" si="4"/>
        <v/>
      </c>
    </row>
    <row r="33" spans="2:8">
      <c r="B33" s="7"/>
      <c r="C33" s="22" t="str">
        <f t="shared" si="3"/>
        <v>Jun</v>
      </c>
      <c r="D33" s="26"/>
      <c r="E33" s="27" t="str">
        <f>IF(D32,AVERAGE(D28:D32,D17:D23),"")</f>
        <v/>
      </c>
      <c r="F33" s="27" t="str">
        <f>IF(D32,AVERAGE(D28:D32,D23),"")</f>
        <v/>
      </c>
      <c r="G33" s="27" t="str">
        <f t="shared" si="5"/>
        <v/>
      </c>
      <c r="H33" s="27" t="str">
        <f t="shared" si="4"/>
        <v/>
      </c>
    </row>
    <row r="34" spans="2:8">
      <c r="B34" s="7"/>
      <c r="C34" s="28" t="str">
        <f t="shared" si="3"/>
        <v>Jul</v>
      </c>
      <c r="D34" s="24"/>
      <c r="E34" s="25" t="str">
        <f>IF(D33,AVERAGE(D28:D33,D18:D23),"")</f>
        <v/>
      </c>
      <c r="F34" s="25" t="str">
        <f t="shared" ref="F34:F39" si="6">IF(D33,AVERAGE(D28:D33),"")</f>
        <v/>
      </c>
      <c r="G34" s="25" t="str">
        <f t="shared" si="5"/>
        <v/>
      </c>
      <c r="H34" s="25" t="str">
        <f t="shared" si="4"/>
        <v/>
      </c>
    </row>
    <row r="35" spans="2:8">
      <c r="B35" s="7"/>
      <c r="C35" s="22" t="str">
        <f t="shared" si="3"/>
        <v>Aug</v>
      </c>
      <c r="D35" s="26"/>
      <c r="E35" s="27" t="str">
        <f>IF(D34,AVERAGE(D28:D34,D19:D23),"")</f>
        <v/>
      </c>
      <c r="F35" s="27" t="str">
        <f t="shared" si="6"/>
        <v/>
      </c>
      <c r="G35" s="27" t="str">
        <f t="shared" si="5"/>
        <v/>
      </c>
      <c r="H35" s="27" t="str">
        <f t="shared" si="4"/>
        <v/>
      </c>
    </row>
    <row r="36" spans="2:8">
      <c r="B36" s="7"/>
      <c r="C36" s="28" t="str">
        <f t="shared" si="3"/>
        <v>Sep</v>
      </c>
      <c r="D36" s="24"/>
      <c r="E36" s="25" t="str">
        <f>IF(D35,AVERAGE(D28:D35,D20:D23),"")</f>
        <v/>
      </c>
      <c r="F36" s="25" t="str">
        <f t="shared" si="6"/>
        <v/>
      </c>
      <c r="G36" s="25" t="str">
        <f t="shared" si="5"/>
        <v/>
      </c>
      <c r="H36" s="25" t="str">
        <f t="shared" si="4"/>
        <v/>
      </c>
    </row>
    <row r="37" spans="2:8">
      <c r="B37" s="7"/>
      <c r="C37" s="22" t="str">
        <f t="shared" si="3"/>
        <v>Oct</v>
      </c>
      <c r="D37" s="26"/>
      <c r="E37" s="27" t="str">
        <f>IF(D36,AVERAGE(D28:D36,D21:D23),"")</f>
        <v/>
      </c>
      <c r="F37" s="27" t="str">
        <f t="shared" si="6"/>
        <v/>
      </c>
      <c r="G37" s="27" t="str">
        <f t="shared" si="5"/>
        <v/>
      </c>
      <c r="H37" s="27" t="str">
        <f t="shared" si="4"/>
        <v/>
      </c>
    </row>
    <row r="38" spans="2:8">
      <c r="B38" s="7"/>
      <c r="C38" s="28" t="str">
        <f t="shared" si="3"/>
        <v>Nov</v>
      </c>
      <c r="D38" s="24"/>
      <c r="E38" s="25" t="str">
        <f>IF(D37,AVERAGE(D28:D37,D22:D23),"")</f>
        <v/>
      </c>
      <c r="F38" s="25" t="str">
        <f t="shared" si="6"/>
        <v/>
      </c>
      <c r="G38" s="25" t="str">
        <f t="shared" si="5"/>
        <v/>
      </c>
      <c r="H38" s="25" t="str">
        <f t="shared" si="4"/>
        <v/>
      </c>
    </row>
    <row r="39" ht="14.1" customHeight="1" spans="2:8">
      <c r="B39" s="7"/>
      <c r="C39" s="37" t="str">
        <f t="shared" si="3"/>
        <v>Dec</v>
      </c>
      <c r="D39" s="38"/>
      <c r="E39" s="39" t="str">
        <f>IF(D38,AVERAGE(D28:D38,D23),"")</f>
        <v/>
      </c>
      <c r="F39" s="39" t="str">
        <f t="shared" si="6"/>
        <v/>
      </c>
      <c r="G39" s="39" t="str">
        <f t="shared" si="5"/>
        <v/>
      </c>
      <c r="H39" s="39" t="str">
        <f t="shared" si="4"/>
        <v/>
      </c>
    </row>
    <row r="40" ht="13.5" spans="2:8">
      <c r="B40" s="7"/>
      <c r="C40" s="40" t="s">
        <v>13</v>
      </c>
      <c r="D40" s="41">
        <f>IF(SUM(D28:D39),SUM(D28:D39),"")</f>
        <v>245000</v>
      </c>
      <c r="E40" s="41">
        <f>IF(SUM(E28:E39),SUM(E28:E39),"")</f>
        <v>327715.595389353</v>
      </c>
      <c r="F40" s="41">
        <f>IF(SUM(F28:F39),SUM(F28:F39),"")</f>
        <v>341464.107045822</v>
      </c>
      <c r="G40" s="41">
        <f>IF(SUM(G28:G39),SUM(G28:G39),"")</f>
        <v>350234.099014176</v>
      </c>
      <c r="H40" s="42"/>
    </row>
    <row r="43" spans="3:8">
      <c r="C43" s="43"/>
      <c r="D43" s="44"/>
      <c r="E43" s="44"/>
      <c r="F43" s="44"/>
      <c r="G43" s="44"/>
      <c r="H43" s="44"/>
    </row>
    <row r="196" spans="11:22">
      <c r="K196" s="45" t="s">
        <v>14</v>
      </c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53"/>
    </row>
    <row r="197" spans="11:22">
      <c r="K197" s="47" t="s">
        <v>15</v>
      </c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54"/>
    </row>
    <row r="198" spans="11:22">
      <c r="K198" s="49" t="s">
        <v>12</v>
      </c>
      <c r="L198" s="50" t="s">
        <v>16</v>
      </c>
      <c r="M198" s="50" t="s">
        <v>17</v>
      </c>
      <c r="N198" s="50" t="s">
        <v>18</v>
      </c>
      <c r="O198" s="50" t="s">
        <v>19</v>
      </c>
      <c r="P198" s="50" t="s">
        <v>20</v>
      </c>
      <c r="Q198" s="50" t="s">
        <v>21</v>
      </c>
      <c r="R198" s="50" t="s">
        <v>22</v>
      </c>
      <c r="S198" s="50" t="s">
        <v>23</v>
      </c>
      <c r="T198" s="50" t="s">
        <v>24</v>
      </c>
      <c r="U198" s="50" t="s">
        <v>25</v>
      </c>
      <c r="V198" s="55" t="s">
        <v>26</v>
      </c>
    </row>
    <row r="199" spans="11:22">
      <c r="K199" s="51">
        <f>MATCH(PROPER(LEFT(TRIM(C12),3)),K198:V198,0)-1</f>
        <v>0</v>
      </c>
      <c r="L199" s="52">
        <f t="shared" ref="L199:V199" si="7">IF(K199=11,0,K199+1)</f>
        <v>1</v>
      </c>
      <c r="M199" s="52">
        <f t="shared" si="7"/>
        <v>2</v>
      </c>
      <c r="N199" s="52">
        <f t="shared" si="7"/>
        <v>3</v>
      </c>
      <c r="O199" s="52">
        <f t="shared" si="7"/>
        <v>4</v>
      </c>
      <c r="P199" s="52">
        <f t="shared" si="7"/>
        <v>5</v>
      </c>
      <c r="Q199" s="52">
        <f t="shared" si="7"/>
        <v>6</v>
      </c>
      <c r="R199" s="52">
        <f t="shared" si="7"/>
        <v>7</v>
      </c>
      <c r="S199" s="52">
        <f t="shared" si="7"/>
        <v>8</v>
      </c>
      <c r="T199" s="52">
        <f t="shared" si="7"/>
        <v>9</v>
      </c>
      <c r="U199" s="52">
        <f t="shared" si="7"/>
        <v>10</v>
      </c>
      <c r="V199" s="56">
        <f t="shared" si="7"/>
        <v>11</v>
      </c>
    </row>
  </sheetData>
  <mergeCells count="1">
    <mergeCell ref="C43:H43"/>
  </mergeCells>
  <printOptions horizontalCentered="1"/>
  <pageMargins left="0.236220472440945" right="0.236220472440945" top="0.748031496062992" bottom="0.748031496062992" header="0.236220472440945" footer="0.511811023622047"/>
  <pageSetup paperSize="1" orientation="portrait" verticalDpi="300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27C60C-DF76-4E66-9DE1-64C224A9E69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Moving Average Sales Forecast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COMPUTER CLINIC</cp:lastModifiedBy>
  <dcterms:created xsi:type="dcterms:W3CDTF">2012-12-14T18:53:00Z</dcterms:created>
  <dcterms:modified xsi:type="dcterms:W3CDTF">2019-11-15T11:44:54Z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TC018773779991</vt:lpwstr>
  </property>
  <property fmtid="{D5CDD505-2E9C-101B-9397-08002B2CF9AE}" pid="3" name="KSOProductBuildVer">
    <vt:lpwstr>1033-11.2.0.8991</vt:lpwstr>
  </property>
</Properties>
</file>