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28800" windowHeight="12300"/>
  </bookViews>
  <sheets>
    <sheet name="Household Budget" sheetId="1" r:id="rId1"/>
  </sheets>
  <definedNames>
    <definedName name="_xlnm.Print_Area" localSheetId="0">'Household Budget'!$A$2:$N$29</definedName>
  </definedNames>
  <calcPr calcId="124519"/>
</workbook>
</file>

<file path=xl/calcChain.xml><?xml version="1.0" encoding="utf-8"?>
<calcChain xmlns="http://schemas.openxmlformats.org/spreadsheetml/2006/main">
  <c r="N10" i="1"/>
  <c r="M10"/>
  <c r="L10"/>
  <c r="K10"/>
  <c r="J10"/>
  <c r="I10"/>
  <c r="O14"/>
  <c r="O15"/>
  <c r="O16"/>
  <c r="H10" l="1"/>
  <c r="G10"/>
  <c r="F10"/>
  <c r="E10"/>
  <c r="D10"/>
  <c r="C10"/>
  <c r="B10"/>
  <c r="H11" l="1"/>
  <c r="I11"/>
  <c r="N11"/>
  <c r="M11"/>
  <c r="L11"/>
  <c r="K11"/>
  <c r="J11"/>
  <c r="C11"/>
  <c r="E11"/>
  <c r="G11"/>
  <c r="D11"/>
  <c r="F11"/>
</calcChain>
</file>

<file path=xl/sharedStrings.xml><?xml version="1.0" encoding="utf-8"?>
<sst xmlns="http://schemas.openxmlformats.org/spreadsheetml/2006/main" count="44" uniqueCount="31">
  <si>
    <t>Expenditures</t>
  </si>
  <si>
    <t>Category</t>
  </si>
  <si>
    <t>Budget</t>
  </si>
  <si>
    <t>Jan</t>
  </si>
  <si>
    <t>Feb</t>
  </si>
  <si>
    <t>Mar</t>
  </si>
  <si>
    <t>Apr</t>
  </si>
  <si>
    <t>May</t>
  </si>
  <si>
    <t>Jun</t>
  </si>
  <si>
    <t>Trends</t>
  </si>
  <si>
    <t>Mortgage</t>
  </si>
  <si>
    <t>Utilities</t>
  </si>
  <si>
    <t>Cable &amp; Internet</t>
  </si>
  <si>
    <t>Grocery</t>
  </si>
  <si>
    <t>Telephone</t>
  </si>
  <si>
    <t>Car payment</t>
  </si>
  <si>
    <t>Total</t>
  </si>
  <si>
    <t>Under/(Over)</t>
  </si>
  <si>
    <t>Savings</t>
  </si>
  <si>
    <t>Target</t>
  </si>
  <si>
    <t>Actual Totals</t>
  </si>
  <si>
    <t>Jul</t>
  </si>
  <si>
    <t>Aug</t>
  </si>
  <si>
    <t>Sep</t>
  </si>
  <si>
    <t>Oct</t>
  </si>
  <si>
    <t>Nov</t>
  </si>
  <si>
    <t>Dec</t>
  </si>
  <si>
    <t>Retirement savings</t>
  </si>
  <si>
    <t>College savings</t>
  </si>
  <si>
    <t>Vacation savings</t>
  </si>
  <si>
    <t>Household Budget</t>
  </si>
</sst>
</file>

<file path=xl/styles.xml><?xml version="1.0" encoding="utf-8"?>
<styleSheet xmlns="http://schemas.openxmlformats.org/spreadsheetml/2006/main">
  <numFmts count="4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166" fontId="4" fillId="2" borderId="0" xfId="1" applyFont="1" applyFill="1" applyAlignment="1">
      <alignment horizontal="center"/>
    </xf>
    <xf numFmtId="167" fontId="5" fillId="3" borderId="0" xfId="1" applyNumberFormat="1" applyFont="1" applyFill="1" applyBorder="1" applyAlignment="1">
      <alignment horizontal="center"/>
    </xf>
    <xf numFmtId="166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0" fontId="4" fillId="0" borderId="0" xfId="0" applyFont="1" applyProtection="1">
      <protection locked="0"/>
    </xf>
    <xf numFmtId="166" fontId="4" fillId="0" borderId="0" xfId="1" applyFont="1" applyAlignment="1" applyProtection="1">
      <alignment horizontal="center"/>
      <protection locked="0"/>
    </xf>
    <xf numFmtId="166" fontId="4" fillId="2" borderId="0" xfId="1" applyFont="1" applyFill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167" fontId="5" fillId="3" borderId="2" xfId="0" applyNumberFormat="1" applyFont="1" applyFill="1" applyBorder="1" applyAlignment="1" applyProtection="1">
      <alignment horizontal="center"/>
      <protection locked="0"/>
    </xf>
    <xf numFmtId="167" fontId="5" fillId="0" borderId="2" xfId="0" applyNumberFormat="1" applyFont="1" applyBorder="1" applyAlignment="1" applyProtection="1">
      <alignment horizontal="center"/>
      <protection locked="0"/>
    </xf>
    <xf numFmtId="167" fontId="5" fillId="3" borderId="3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167" fontId="5" fillId="3" borderId="0" xfId="0" applyNumberFormat="1" applyFont="1" applyFill="1" applyBorder="1" applyAlignment="1" applyProtection="1">
      <alignment horizontal="center"/>
      <protection locked="0"/>
    </xf>
    <xf numFmtId="167" fontId="5" fillId="0" borderId="0" xfId="0" applyNumberFormat="1" applyFont="1" applyBorder="1" applyAlignment="1" applyProtection="1">
      <alignment horizontal="center"/>
      <protection locked="0"/>
    </xf>
    <xf numFmtId="167" fontId="5" fillId="3" borderId="5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167" fontId="5" fillId="3" borderId="0" xfId="1" applyNumberFormat="1" applyFont="1" applyFill="1" applyBorder="1" applyAlignment="1" applyProtection="1">
      <alignment horizontal="center"/>
      <protection locked="0"/>
    </xf>
    <xf numFmtId="167" fontId="5" fillId="0" borderId="0" xfId="1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4" fillId="0" borderId="6" xfId="0" applyNumberFormat="1" applyFont="1" applyBorder="1" applyAlignment="1" applyProtection="1">
      <alignment horizontal="center"/>
      <protection locked="0"/>
    </xf>
    <xf numFmtId="167" fontId="5" fillId="0" borderId="7" xfId="1" applyNumberFormat="1" applyFont="1" applyBorder="1" applyAlignment="1" applyProtection="1">
      <alignment horizontal="right"/>
      <protection locked="0"/>
    </xf>
    <xf numFmtId="166" fontId="4" fillId="3" borderId="8" xfId="1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&quot;$&quot;#,##0_);[Red]\(&quot;$&quot;#,##0\)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_(&quot;$&quot;* #,##0_);_(&quot;$&quot;* \(#,##0\);_(&quot;$&quot;* &quot;-&quot;??_);_(@_)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relativeIndent="255" justifyLastLine="0" shrinkToFit="0" readingOrder="0"/>
      <protection locked="0" hidden="0"/>
    </dxf>
    <dxf>
      <alignment horizontal="center" vertical="bottom" textRotation="0" wrapText="0" indent="0" relativeIndent="255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plotArea>
      <c:layout/>
      <c:barChart>
        <c:barDir val="col"/>
        <c:grouping val="clustered"/>
        <c:ser>
          <c:idx val="1"/>
          <c:order val="0"/>
          <c:tx>
            <c:strRef>
              <c:f>'Household Budget'!$A$4</c:f>
              <c:strCache>
                <c:ptCount val="1"/>
                <c:pt idx="0">
                  <c:v>Mortgage</c:v>
                </c:pt>
              </c:strCache>
            </c:strRef>
          </c:tx>
          <c:cat>
            <c:strRef>
              <c:f>'Household Budget'!$C$3:$N$3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'Household Budget'!$C$4:$N$4</c:f>
              <c:numCache>
                <c:formatCode>_("$"* #,##0_);_("$"* \(#,##0\);_("$"* "-"??_);_(@_)</c:formatCode>
                <c:ptCount val="12"/>
                <c:pt idx="0">
                  <c:v>1100</c:v>
                </c:pt>
                <c:pt idx="1">
                  <c:v>1100</c:v>
                </c:pt>
                <c:pt idx="2">
                  <c:v>1100</c:v>
                </c:pt>
                <c:pt idx="3">
                  <c:v>1100</c:v>
                </c:pt>
                <c:pt idx="4">
                  <c:v>1100</c:v>
                </c:pt>
                <c:pt idx="5">
                  <c:v>1100</c:v>
                </c:pt>
                <c:pt idx="6">
                  <c:v>1100</c:v>
                </c:pt>
                <c:pt idx="7">
                  <c:v>1100</c:v>
                </c:pt>
                <c:pt idx="8">
                  <c:v>1100</c:v>
                </c:pt>
                <c:pt idx="9">
                  <c:v>1100</c:v>
                </c:pt>
                <c:pt idx="10">
                  <c:v>1100</c:v>
                </c:pt>
                <c:pt idx="11">
                  <c:v>1100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26-4577-A0B2-819EF94FF46D}"/>
            </c:ext>
          </c:extLst>
        </c:ser>
        <c:ser>
          <c:idx val="2"/>
          <c:order val="1"/>
          <c:tx>
            <c:strRef>
              <c:f>'Household Budget'!$A$5</c:f>
              <c:strCache>
                <c:ptCount val="1"/>
                <c:pt idx="0">
                  <c:v>Utilities</c:v>
                </c:pt>
              </c:strCache>
            </c:strRef>
          </c:tx>
          <c:cat>
            <c:strRef>
              <c:f>'Household Budget'!$C$3:$N$3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'Household Budget'!$C$5:$N$5</c:f>
              <c:numCache>
                <c:formatCode>_("$"* #,##0_);_("$"* \(#,##0\);_("$"* "-"??_);_(@_)</c:formatCode>
                <c:ptCount val="12"/>
                <c:pt idx="0">
                  <c:v>300</c:v>
                </c:pt>
                <c:pt idx="1">
                  <c:v>298</c:v>
                </c:pt>
                <c:pt idx="2">
                  <c:v>276</c:v>
                </c:pt>
                <c:pt idx="3">
                  <c:v>258</c:v>
                </c:pt>
                <c:pt idx="4">
                  <c:v>220</c:v>
                </c:pt>
                <c:pt idx="5">
                  <c:v>200</c:v>
                </c:pt>
                <c:pt idx="6">
                  <c:v>300</c:v>
                </c:pt>
                <c:pt idx="7">
                  <c:v>298</c:v>
                </c:pt>
                <c:pt idx="8">
                  <c:v>276</c:v>
                </c:pt>
                <c:pt idx="9">
                  <c:v>258</c:v>
                </c:pt>
                <c:pt idx="10">
                  <c:v>220</c:v>
                </c:pt>
                <c:pt idx="11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26-4577-A0B2-819EF94FF46D}"/>
            </c:ext>
          </c:extLst>
        </c:ser>
        <c:ser>
          <c:idx val="3"/>
          <c:order val="2"/>
          <c:tx>
            <c:strRef>
              <c:f>'Household Budget'!$A$6</c:f>
              <c:strCache>
                <c:ptCount val="1"/>
                <c:pt idx="0">
                  <c:v>Cable &amp; Internet</c:v>
                </c:pt>
              </c:strCache>
            </c:strRef>
          </c:tx>
          <c:cat>
            <c:strRef>
              <c:f>'Household Budget'!$C$3:$N$3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'Household Budget'!$C$6:$N$6</c:f>
              <c:numCache>
                <c:formatCode>_("$"* #,##0_);_("$"* \(#,##0\);_("$"* "-"??_);_(@_)</c:formatCode>
                <c:ptCount val="12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26-4577-A0B2-819EF94FF46D}"/>
            </c:ext>
          </c:extLst>
        </c:ser>
        <c:ser>
          <c:idx val="4"/>
          <c:order val="3"/>
          <c:tx>
            <c:strRef>
              <c:f>'Household Budget'!$A$7</c:f>
              <c:strCache>
                <c:ptCount val="1"/>
                <c:pt idx="0">
                  <c:v>Grocery</c:v>
                </c:pt>
              </c:strCache>
            </c:strRef>
          </c:tx>
          <c:cat>
            <c:strRef>
              <c:f>'Household Budget'!$C$3:$N$3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'Household Budget'!$C$7:$N$7</c:f>
              <c:numCache>
                <c:formatCode>_("$"* #,##0_);_("$"* \(#,##0\);_("$"* "-"??_);_(@_)</c:formatCode>
                <c:ptCount val="12"/>
                <c:pt idx="0">
                  <c:v>389</c:v>
                </c:pt>
                <c:pt idx="1">
                  <c:v>350</c:v>
                </c:pt>
                <c:pt idx="2">
                  <c:v>330</c:v>
                </c:pt>
                <c:pt idx="3">
                  <c:v>376</c:v>
                </c:pt>
                <c:pt idx="4">
                  <c:v>444</c:v>
                </c:pt>
                <c:pt idx="5">
                  <c:v>435</c:v>
                </c:pt>
                <c:pt idx="6">
                  <c:v>462</c:v>
                </c:pt>
                <c:pt idx="7">
                  <c:v>350</c:v>
                </c:pt>
                <c:pt idx="8">
                  <c:v>330</c:v>
                </c:pt>
                <c:pt idx="9">
                  <c:v>378</c:v>
                </c:pt>
                <c:pt idx="10">
                  <c:v>444</c:v>
                </c:pt>
                <c:pt idx="11">
                  <c:v>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626-4577-A0B2-819EF94FF46D}"/>
            </c:ext>
          </c:extLst>
        </c:ser>
        <c:ser>
          <c:idx val="5"/>
          <c:order val="4"/>
          <c:tx>
            <c:strRef>
              <c:f>'Household Budget'!$A$8</c:f>
              <c:strCache>
                <c:ptCount val="1"/>
                <c:pt idx="0">
                  <c:v>Telephone</c:v>
                </c:pt>
              </c:strCache>
            </c:strRef>
          </c:tx>
          <c:cat>
            <c:strRef>
              <c:f>'Household Budget'!$C$3:$N$3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'Household Budget'!$C$8:$N$8</c:f>
              <c:numCache>
                <c:formatCode>_("$"* #,##0_);_("$"* \(#,##0\);_("$"* "-"??_);_(@_)</c:formatCode>
                <c:ptCount val="12"/>
                <c:pt idx="0">
                  <c:v>140</c:v>
                </c:pt>
                <c:pt idx="1">
                  <c:v>50.93</c:v>
                </c:pt>
                <c:pt idx="2">
                  <c:v>120</c:v>
                </c:pt>
                <c:pt idx="3">
                  <c:v>88</c:v>
                </c:pt>
                <c:pt idx="4">
                  <c:v>89</c:v>
                </c:pt>
                <c:pt idx="5">
                  <c:v>103</c:v>
                </c:pt>
                <c:pt idx="6">
                  <c:v>140</c:v>
                </c:pt>
                <c:pt idx="7">
                  <c:v>50.93</c:v>
                </c:pt>
                <c:pt idx="8">
                  <c:v>76</c:v>
                </c:pt>
                <c:pt idx="9">
                  <c:v>88</c:v>
                </c:pt>
                <c:pt idx="10">
                  <c:v>89</c:v>
                </c:pt>
                <c:pt idx="11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626-4577-A0B2-819EF94FF46D}"/>
            </c:ext>
          </c:extLst>
        </c:ser>
        <c:ser>
          <c:idx val="6"/>
          <c:order val="5"/>
          <c:tx>
            <c:strRef>
              <c:f>'Household Budget'!$A$9</c:f>
              <c:strCache>
                <c:ptCount val="1"/>
                <c:pt idx="0">
                  <c:v>Car payment</c:v>
                </c:pt>
              </c:strCache>
            </c:strRef>
          </c:tx>
          <c:cat>
            <c:strRef>
              <c:f>'Household Budget'!$C$3:$N$3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'Household Budget'!$C$9:$N$9</c:f>
              <c:numCache>
                <c:formatCode>_("$"* #,##0_);_("$"* \(#,##0\);_("$"* "-"??_);_(@_)</c:formatCode>
                <c:ptCount val="12"/>
                <c:pt idx="0">
                  <c:v>450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1000</c:v>
                </c:pt>
                <c:pt idx="8">
                  <c:v>450</c:v>
                </c:pt>
                <c:pt idx="9">
                  <c:v>450</c:v>
                </c:pt>
                <c:pt idx="10">
                  <c:v>450</c:v>
                </c:pt>
                <c:pt idx="11">
                  <c:v>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626-4577-A0B2-819EF94FF46D}"/>
            </c:ext>
          </c:extLst>
        </c:ser>
        <c:dLbls/>
        <c:axId val="92025984"/>
        <c:axId val="92027520"/>
      </c:barChart>
      <c:catAx>
        <c:axId val="92025984"/>
        <c:scaling>
          <c:orientation val="minMax"/>
        </c:scaling>
        <c:axPos val="b"/>
        <c:numFmt formatCode="&quot;$&quot;#,##0" sourceLinked="0"/>
        <c:tickLblPos val="nextTo"/>
        <c:crossAx val="92027520"/>
        <c:crosses val="autoZero"/>
        <c:auto val="1"/>
        <c:lblAlgn val="ctr"/>
        <c:lblOffset val="100"/>
      </c:catAx>
      <c:valAx>
        <c:axId val="92027520"/>
        <c:scaling>
          <c:orientation val="minMax"/>
        </c:scaling>
        <c:axPos val="l"/>
        <c:majorGridlines/>
        <c:numFmt formatCode="_(&quot;$&quot;* #,##0_);_(&quot;$&quot;* \(#,##0\);_(&quot;$&quot;* &quot;-&quot;??_);_(@_)" sourceLinked="1"/>
        <c:tickLblPos val="nextTo"/>
        <c:crossAx val="920259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16</xdr:row>
      <xdr:rowOff>176211</xdr:rowOff>
    </xdr:from>
    <xdr:to>
      <xdr:col>14</xdr:col>
      <xdr:colOff>1685925</xdr:colOff>
      <xdr:row>28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3:O10" totalsRowCount="1" headerRowDxfId="56" dataDxfId="55" totalsRowDxfId="54" dataCellStyle="Currency">
  <autoFilter ref="A3:O9"/>
  <tableColumns count="15">
    <tableColumn id="1" name="Category" totalsRowLabel="Total" dataDxfId="53" totalsRowDxfId="52"/>
    <tableColumn id="2" name="Budget" totalsRowFunction="sum" dataDxfId="51" totalsRowDxfId="50" dataCellStyle="Currency"/>
    <tableColumn id="3" name="Jan" totalsRowFunction="sum" dataDxfId="49" totalsRowDxfId="48" dataCellStyle="Currency"/>
    <tableColumn id="4" name="Feb" totalsRowFunction="sum" dataDxfId="47" totalsRowDxfId="46" dataCellStyle="Currency"/>
    <tableColumn id="5" name="Mar" totalsRowFunction="sum" dataDxfId="45" totalsRowDxfId="44" dataCellStyle="Currency"/>
    <tableColumn id="6" name="Apr" totalsRowFunction="sum" dataDxfId="43" totalsRowDxfId="42" dataCellStyle="Currency"/>
    <tableColumn id="7" name="May" totalsRowFunction="sum" dataDxfId="41" totalsRowDxfId="40" dataCellStyle="Currency"/>
    <tableColumn id="8" name="Jun" totalsRowFunction="sum" dataDxfId="39" totalsRowDxfId="38" dataCellStyle="Currency"/>
    <tableColumn id="10" name="Jul" totalsRowFunction="sum" dataDxfId="37" totalsRowDxfId="36"/>
    <tableColumn id="11" name="Aug" totalsRowFunction="sum" dataDxfId="35" totalsRowDxfId="34"/>
    <tableColumn id="12" name="Sep" totalsRowFunction="sum" dataDxfId="33" totalsRowDxfId="32"/>
    <tableColumn id="13" name="Oct" totalsRowFunction="sum" dataDxfId="31" totalsRowDxfId="30"/>
    <tableColumn id="14" name="Nov" totalsRowFunction="sum" dataDxfId="29" totalsRowDxfId="28"/>
    <tableColumn id="15" name="Dec" totalsRowFunction="sum" dataDxfId="27" totalsRowDxfId="26"/>
    <tableColumn id="9" name="Trends" dataDxfId="25" totalsRowDxfId="24" dataCellStyle="Currency"/>
  </tableColumns>
  <tableStyleInfo name="TableStyleLight13" showFirstColumn="1" showLastColumn="0" showRowStripes="1" showColumnStripes="0"/>
</table>
</file>

<file path=xl/tables/table2.xml><?xml version="1.0" encoding="utf-8"?>
<table xmlns="http://schemas.openxmlformats.org/spreadsheetml/2006/main" id="2" name="Table2" displayName="Table2" ref="A13:O16" headerRowDxfId="23" dataDxfId="22" headerRowCellStyle="Currency" dataCellStyle="Currency">
  <autoFilter ref="A13:O16"/>
  <tableColumns count="15">
    <tableColumn id="1" name="Category" totalsRowLabel="Total" dataDxfId="21" totalsRowDxfId="20"/>
    <tableColumn id="2" name="Target" totalsRowFunction="sum" dataDxfId="19" totalsRowDxfId="18" dataCellStyle="Currency"/>
    <tableColumn id="3" name="Jan" totalsRowFunction="sum" dataDxfId="17" totalsRowDxfId="16" dataCellStyle="Currency"/>
    <tableColumn id="4" name="Feb" totalsRowFunction="sum" dataDxfId="15" totalsRowDxfId="14" dataCellStyle="Currency"/>
    <tableColumn id="5" name="Mar" totalsRowFunction="sum" dataDxfId="13" totalsRowDxfId="12" dataCellStyle="Currency"/>
    <tableColumn id="6" name="Apr" totalsRowFunction="sum" dataDxfId="11" totalsRowDxfId="10" dataCellStyle="Currency"/>
    <tableColumn id="7" name="May" totalsRowFunction="sum" dataDxfId="9" totalsRowDxfId="8" dataCellStyle="Currency"/>
    <tableColumn id="8" name="Jun" totalsRowFunction="sum" dataDxfId="7" dataCellStyle="Currency"/>
    <tableColumn id="10" name="Jul" dataDxfId="6" dataCellStyle="Currency"/>
    <tableColumn id="11" name="Aug" dataDxfId="5" dataCellStyle="Currency"/>
    <tableColumn id="12" name="Sep" dataDxfId="4" dataCellStyle="Currency"/>
    <tableColumn id="13" name="Oct" dataDxfId="3" dataCellStyle="Currency"/>
    <tableColumn id="14" name="Nov" dataDxfId="2" dataCellStyle="Currency"/>
    <tableColumn id="15" name="Dec" dataDxfId="1" dataCellStyle="Currency"/>
    <tableColumn id="9" name="Actual Totals" dataDxfId="0" dataCellStyle="Currency">
      <calculatedColumnFormula>SUM(Table2[[#This Row],[Jan]:[Dec]])</calculatedColumnFormula>
    </tableColumn>
  </tableColumns>
  <tableStyleInfo name="TableStyleLight1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showGridLines="0" tabSelected="1" workbookViewId="0">
      <selection activeCell="R10" sqref="R10"/>
    </sheetView>
  </sheetViews>
  <sheetFormatPr defaultRowHeight="14.25"/>
  <cols>
    <col min="1" max="1" width="17.625" customWidth="1"/>
    <col min="2" max="2" width="11.125" customWidth="1"/>
    <col min="3" max="14" width="8.625" customWidth="1"/>
    <col min="15" max="15" width="22.375" customWidth="1"/>
  </cols>
  <sheetData>
    <row r="1" spans="1:15" ht="23.25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3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21</v>
      </c>
      <c r="J3" s="8" t="s">
        <v>22</v>
      </c>
      <c r="K3" s="8" t="s">
        <v>23</v>
      </c>
      <c r="L3" s="8" t="s">
        <v>24</v>
      </c>
      <c r="M3" s="8" t="s">
        <v>25</v>
      </c>
      <c r="N3" s="8" t="s">
        <v>26</v>
      </c>
      <c r="O3" s="9" t="s">
        <v>9</v>
      </c>
    </row>
    <row r="4" spans="1:15">
      <c r="A4" s="10" t="s">
        <v>10</v>
      </c>
      <c r="B4" s="11">
        <v>1100</v>
      </c>
      <c r="C4" s="12">
        <v>1100</v>
      </c>
      <c r="D4" s="12">
        <v>1100</v>
      </c>
      <c r="E4" s="12">
        <v>1100</v>
      </c>
      <c r="F4" s="12">
        <v>1100</v>
      </c>
      <c r="G4" s="12">
        <v>1100</v>
      </c>
      <c r="H4" s="12">
        <v>1100</v>
      </c>
      <c r="I4" s="12">
        <v>1100</v>
      </c>
      <c r="J4" s="12">
        <v>1100</v>
      </c>
      <c r="K4" s="12">
        <v>1100</v>
      </c>
      <c r="L4" s="12">
        <v>1100</v>
      </c>
      <c r="M4" s="12">
        <v>1100</v>
      </c>
      <c r="N4" s="12">
        <v>1100</v>
      </c>
      <c r="O4" s="13"/>
    </row>
    <row r="5" spans="1:15">
      <c r="A5" s="14" t="s">
        <v>11</v>
      </c>
      <c r="B5" s="15">
        <v>300</v>
      </c>
      <c r="C5" s="16">
        <v>300</v>
      </c>
      <c r="D5" s="16">
        <v>298</v>
      </c>
      <c r="E5" s="16">
        <v>276</v>
      </c>
      <c r="F5" s="16">
        <v>258</v>
      </c>
      <c r="G5" s="16">
        <v>220</v>
      </c>
      <c r="H5" s="16">
        <v>200</v>
      </c>
      <c r="I5" s="16">
        <v>300</v>
      </c>
      <c r="J5" s="16">
        <v>298</v>
      </c>
      <c r="K5" s="16">
        <v>276</v>
      </c>
      <c r="L5" s="16">
        <v>258</v>
      </c>
      <c r="M5" s="16">
        <v>220</v>
      </c>
      <c r="N5" s="16">
        <v>200</v>
      </c>
      <c r="O5" s="17"/>
    </row>
    <row r="6" spans="1:15">
      <c r="A6" s="14" t="s">
        <v>12</v>
      </c>
      <c r="B6" s="15">
        <v>90</v>
      </c>
      <c r="C6" s="16">
        <v>90</v>
      </c>
      <c r="D6" s="16">
        <v>90</v>
      </c>
      <c r="E6" s="16">
        <v>90</v>
      </c>
      <c r="F6" s="16">
        <v>90</v>
      </c>
      <c r="G6" s="16">
        <v>90</v>
      </c>
      <c r="H6" s="16">
        <v>90</v>
      </c>
      <c r="I6" s="16">
        <v>90</v>
      </c>
      <c r="J6" s="16">
        <v>90</v>
      </c>
      <c r="K6" s="16">
        <v>90</v>
      </c>
      <c r="L6" s="16">
        <v>90</v>
      </c>
      <c r="M6" s="16">
        <v>90</v>
      </c>
      <c r="N6" s="16">
        <v>90</v>
      </c>
      <c r="O6" s="17"/>
    </row>
    <row r="7" spans="1:15">
      <c r="A7" s="14" t="s">
        <v>13</v>
      </c>
      <c r="B7" s="15">
        <v>350</v>
      </c>
      <c r="C7" s="16">
        <v>389</v>
      </c>
      <c r="D7" s="16">
        <v>350</v>
      </c>
      <c r="E7" s="16">
        <v>330</v>
      </c>
      <c r="F7" s="16">
        <v>376</v>
      </c>
      <c r="G7" s="16">
        <v>444</v>
      </c>
      <c r="H7" s="16">
        <v>435</v>
      </c>
      <c r="I7" s="16">
        <v>462</v>
      </c>
      <c r="J7" s="16">
        <v>350</v>
      </c>
      <c r="K7" s="16">
        <v>330</v>
      </c>
      <c r="L7" s="16">
        <v>378</v>
      </c>
      <c r="M7" s="16">
        <v>444</v>
      </c>
      <c r="N7" s="16">
        <v>435</v>
      </c>
      <c r="O7" s="17"/>
    </row>
    <row r="8" spans="1:15">
      <c r="A8" s="18" t="s">
        <v>14</v>
      </c>
      <c r="B8" s="15">
        <v>100</v>
      </c>
      <c r="C8" s="16">
        <v>140</v>
      </c>
      <c r="D8" s="16">
        <v>50.93</v>
      </c>
      <c r="E8" s="16">
        <v>120</v>
      </c>
      <c r="F8" s="16">
        <v>88</v>
      </c>
      <c r="G8" s="16">
        <v>89</v>
      </c>
      <c r="H8" s="16">
        <v>103</v>
      </c>
      <c r="I8" s="16">
        <v>140</v>
      </c>
      <c r="J8" s="16">
        <v>50.93</v>
      </c>
      <c r="K8" s="16">
        <v>76</v>
      </c>
      <c r="L8" s="16">
        <v>88</v>
      </c>
      <c r="M8" s="16">
        <v>89</v>
      </c>
      <c r="N8" s="16">
        <v>103</v>
      </c>
      <c r="O8" s="17"/>
    </row>
    <row r="9" spans="1:15">
      <c r="A9" s="18" t="s">
        <v>15</v>
      </c>
      <c r="B9" s="19">
        <v>450</v>
      </c>
      <c r="C9" s="20">
        <v>450</v>
      </c>
      <c r="D9" s="20">
        <v>450</v>
      </c>
      <c r="E9" s="20">
        <v>450</v>
      </c>
      <c r="F9" s="20">
        <v>450</v>
      </c>
      <c r="G9" s="20">
        <v>450</v>
      </c>
      <c r="H9" s="20">
        <v>450</v>
      </c>
      <c r="I9" s="20">
        <v>450</v>
      </c>
      <c r="J9" s="20">
        <v>1000</v>
      </c>
      <c r="K9" s="20">
        <v>450</v>
      </c>
      <c r="L9" s="20">
        <v>450</v>
      </c>
      <c r="M9" s="20">
        <v>450</v>
      </c>
      <c r="N9" s="20">
        <v>450</v>
      </c>
      <c r="O9" s="17"/>
    </row>
    <row r="10" spans="1:15">
      <c r="A10" s="14" t="s">
        <v>16</v>
      </c>
      <c r="B10" s="15">
        <f>SUBTOTAL(109,[Budget])</f>
        <v>2390</v>
      </c>
      <c r="C10" s="16">
        <f>SUBTOTAL(109,[Jan])</f>
        <v>2469</v>
      </c>
      <c r="D10" s="16">
        <f>SUBTOTAL(109,[Feb])</f>
        <v>2338.9300000000003</v>
      </c>
      <c r="E10" s="16">
        <f>SUBTOTAL(109,[Mar])</f>
        <v>2366</v>
      </c>
      <c r="F10" s="16">
        <f>SUBTOTAL(109,[Apr])</f>
        <v>2362</v>
      </c>
      <c r="G10" s="16">
        <f>SUBTOTAL(109,[May])</f>
        <v>2393</v>
      </c>
      <c r="H10" s="16">
        <f>SUBTOTAL(109,[Jun])</f>
        <v>2378</v>
      </c>
      <c r="I10" s="16">
        <f>SUBTOTAL(109,[Jul])</f>
        <v>2542</v>
      </c>
      <c r="J10" s="16">
        <f>SUBTOTAL(109,[Aug])</f>
        <v>2888.9300000000003</v>
      </c>
      <c r="K10" s="16">
        <f>SUBTOTAL(109,[Sep])</f>
        <v>2322</v>
      </c>
      <c r="L10" s="16">
        <f>SUBTOTAL(109,[Oct])</f>
        <v>2364</v>
      </c>
      <c r="M10" s="16">
        <f>SUBTOTAL(109,[Nov])</f>
        <v>2393</v>
      </c>
      <c r="N10" s="16">
        <f>SUBTOTAL(109,[Dec])</f>
        <v>2378</v>
      </c>
      <c r="O10" s="25"/>
    </row>
    <row r="11" spans="1:15" ht="15">
      <c r="A11" s="21"/>
      <c r="B11" s="22" t="s">
        <v>17</v>
      </c>
      <c r="C11" s="23">
        <f t="shared" ref="C11:N11" si="0">SUM($B$10-C10)</f>
        <v>-79</v>
      </c>
      <c r="D11" s="23">
        <f t="shared" si="0"/>
        <v>51.069999999999709</v>
      </c>
      <c r="E11" s="23">
        <f t="shared" si="0"/>
        <v>24</v>
      </c>
      <c r="F11" s="23">
        <f t="shared" si="0"/>
        <v>28</v>
      </c>
      <c r="G11" s="23">
        <f t="shared" si="0"/>
        <v>-3</v>
      </c>
      <c r="H11" s="23">
        <f t="shared" si="0"/>
        <v>12</v>
      </c>
      <c r="I11" s="23">
        <f t="shared" si="0"/>
        <v>-152</v>
      </c>
      <c r="J11" s="23">
        <f t="shared" si="0"/>
        <v>-498.93000000000029</v>
      </c>
      <c r="K11" s="23">
        <f t="shared" si="0"/>
        <v>68</v>
      </c>
      <c r="L11" s="23">
        <f t="shared" si="0"/>
        <v>26</v>
      </c>
      <c r="M11" s="23">
        <f t="shared" si="0"/>
        <v>-3</v>
      </c>
      <c r="N11" s="23">
        <f t="shared" si="0"/>
        <v>12</v>
      </c>
      <c r="O11" s="24"/>
    </row>
    <row r="12" spans="1:15" ht="39" customHeight="1">
      <c r="A12" s="26" t="s">
        <v>18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>
      <c r="A13" s="1" t="s">
        <v>1</v>
      </c>
      <c r="B13" s="4" t="s">
        <v>19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5" t="s">
        <v>21</v>
      </c>
      <c r="J13" s="5" t="s">
        <v>22</v>
      </c>
      <c r="K13" s="5" t="s">
        <v>23</v>
      </c>
      <c r="L13" s="5" t="s">
        <v>24</v>
      </c>
      <c r="M13" s="5" t="s">
        <v>25</v>
      </c>
      <c r="N13" s="5" t="s">
        <v>26</v>
      </c>
      <c r="O13" s="2" t="s">
        <v>20</v>
      </c>
    </row>
    <row r="14" spans="1:15">
      <c r="A14" s="1" t="s">
        <v>27</v>
      </c>
      <c r="B14" s="3">
        <v>6000</v>
      </c>
      <c r="C14" s="6">
        <v>800</v>
      </c>
      <c r="D14" s="6">
        <v>500</v>
      </c>
      <c r="E14" s="6">
        <v>120</v>
      </c>
      <c r="F14" s="6">
        <v>600</v>
      </c>
      <c r="G14" s="6">
        <v>550</v>
      </c>
      <c r="H14" s="6">
        <v>240</v>
      </c>
      <c r="I14" s="6">
        <v>800</v>
      </c>
      <c r="J14" s="6">
        <v>500</v>
      </c>
      <c r="K14" s="6">
        <v>120</v>
      </c>
      <c r="L14" s="6">
        <v>600</v>
      </c>
      <c r="M14" s="6">
        <v>0</v>
      </c>
      <c r="N14" s="6">
        <v>240</v>
      </c>
      <c r="O14" s="3">
        <f>SUM(Table2[[#This Row],[Jan]:[Dec]])</f>
        <v>5070</v>
      </c>
    </row>
    <row r="15" spans="1:15">
      <c r="A15" s="1" t="s">
        <v>28</v>
      </c>
      <c r="B15" s="3">
        <v>3000</v>
      </c>
      <c r="C15" s="6">
        <v>200</v>
      </c>
      <c r="D15" s="6">
        <v>250</v>
      </c>
      <c r="E15" s="6">
        <v>120</v>
      </c>
      <c r="F15" s="6">
        <v>300</v>
      </c>
      <c r="G15" s="6">
        <v>250</v>
      </c>
      <c r="H15" s="6">
        <v>150</v>
      </c>
      <c r="I15" s="6">
        <v>200</v>
      </c>
      <c r="J15" s="6">
        <v>250</v>
      </c>
      <c r="K15" s="6">
        <v>120</v>
      </c>
      <c r="L15" s="6">
        <v>300</v>
      </c>
      <c r="M15" s="6">
        <v>250</v>
      </c>
      <c r="N15" s="6">
        <v>150</v>
      </c>
      <c r="O15" s="3">
        <f>SUM(Table2[[#This Row],[Jan]:[Dec]])</f>
        <v>2540</v>
      </c>
    </row>
    <row r="16" spans="1:15">
      <c r="A16" s="1" t="s">
        <v>29</v>
      </c>
      <c r="B16" s="3">
        <v>1500</v>
      </c>
      <c r="C16" s="6">
        <v>100</v>
      </c>
      <c r="D16" s="6">
        <v>150</v>
      </c>
      <c r="E16" s="6">
        <v>200</v>
      </c>
      <c r="F16" s="6">
        <v>100</v>
      </c>
      <c r="G16" s="6">
        <v>100</v>
      </c>
      <c r="H16" s="6">
        <v>50</v>
      </c>
      <c r="I16" s="6">
        <v>100</v>
      </c>
      <c r="J16" s="6">
        <v>150</v>
      </c>
      <c r="K16" s="6">
        <v>200</v>
      </c>
      <c r="L16" s="6">
        <v>100</v>
      </c>
      <c r="M16" s="6">
        <v>100</v>
      </c>
      <c r="N16" s="6">
        <v>50</v>
      </c>
      <c r="O16" s="3">
        <f>SUM(Table2[[#This Row],[Jan]:[Dec]])</f>
        <v>1400</v>
      </c>
    </row>
  </sheetData>
  <mergeCells count="3">
    <mergeCell ref="A2:N2"/>
    <mergeCell ref="A12:N12"/>
    <mergeCell ref="A1:O1"/>
  </mergeCells>
  <conditionalFormatting sqref="C11:H11">
    <cfRule type="colorScale" priority="13">
      <colorScale>
        <cfvo type="min" val="0"/>
        <cfvo type="num" val="0"/>
        <cfvo type="max" val="0"/>
        <color rgb="FFF8696B"/>
        <color rgb="FFFCFCFF"/>
        <color rgb="FF63BE7B"/>
      </colorScale>
    </cfRule>
  </conditionalFormatting>
  <conditionalFormatting sqref="O14">
    <cfRule type="dataBar" priority="12">
      <dataBar>
        <cfvo type="num" val="0"/>
        <cfvo type="num" val="$B$14"/>
        <color rgb="FF63C384"/>
      </dataBar>
      <extLst>
        <ext xmlns:x14="http://schemas.microsoft.com/office/spreadsheetml/2009/9/main" uri="{B025F937-C7B1-47D3-B67F-A62EFF666E3E}">
          <x14:id>{B801372A-FCFE-4178-9B92-5180C962FB4E}</x14:id>
        </ext>
      </extLst>
    </cfRule>
  </conditionalFormatting>
  <conditionalFormatting sqref="O15">
    <cfRule type="dataBar" priority="11">
      <dataBar>
        <cfvo type="num" val="0"/>
        <cfvo type="num" val="$B$15"/>
        <color rgb="FF63C384"/>
      </dataBar>
      <extLst>
        <ext xmlns:x14="http://schemas.microsoft.com/office/spreadsheetml/2009/9/main" uri="{B025F937-C7B1-47D3-B67F-A62EFF666E3E}">
          <x14:id>{EFFDDFD4-AC58-4BC5-BACB-1CBEF8133261}</x14:id>
        </ext>
      </extLst>
    </cfRule>
  </conditionalFormatting>
  <conditionalFormatting sqref="O16">
    <cfRule type="dataBar" priority="10">
      <dataBar>
        <cfvo type="num" val="0"/>
        <cfvo type="num" val="$B$16"/>
        <color rgb="FF63C384"/>
      </dataBar>
      <extLst>
        <ext xmlns:x14="http://schemas.microsoft.com/office/spreadsheetml/2009/9/main" uri="{B025F937-C7B1-47D3-B67F-A62EFF666E3E}">
          <x14:id>{1C99A51C-B934-4E62-B527-B174AC422DDA}</x14:id>
        </ext>
      </extLst>
    </cfRule>
  </conditionalFormatting>
  <conditionalFormatting sqref="J11:N11">
    <cfRule type="colorScale" priority="2">
      <colorScale>
        <cfvo type="min" val="0"/>
        <cfvo type="num" val="0"/>
        <cfvo type="max" val="0"/>
        <color rgb="FFF8696B"/>
        <color rgb="FFFCFCFF"/>
        <color rgb="FF63BE7B"/>
      </colorScale>
    </cfRule>
  </conditionalFormatting>
  <conditionalFormatting sqref="I11">
    <cfRule type="colorScale" priority="1">
      <colorScale>
        <cfvo type="min" val="0"/>
        <cfvo type="num" val="0"/>
        <cfvo type="max" val="0"/>
        <color rgb="FFF8696B"/>
        <color rgb="FFFCFCFF"/>
        <color rgb="FF63BE7B"/>
      </colorScale>
    </cfRule>
  </conditionalFormatting>
  <pageMargins left="0.25" right="0.25" top="0.75" bottom="0.75" header="0.3" footer="0.3"/>
  <pageSetup scale="92" orientation="landscape" horizontalDpi="4294967293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01372A-FCFE-4178-9B92-5180C962FB4E}">
            <x14:dataBar minLength="0" maxLength="100" gradient="0">
              <x14:cfvo type="num">
                <xm:f>0</xm:f>
              </x14:cfvo>
              <x14:cfvo type="num">
                <xm:f>$B$14</xm:f>
              </x14:cfvo>
              <x14:negativeFillColor rgb="FFFF0000"/>
              <x14:axisColor rgb="FF000000"/>
            </x14:dataBar>
          </x14:cfRule>
          <xm:sqref>O14</xm:sqref>
        </x14:conditionalFormatting>
        <x14:conditionalFormatting xmlns:xm="http://schemas.microsoft.com/office/excel/2006/main">
          <x14:cfRule type="dataBar" id="{EFFDDFD4-AC58-4BC5-BACB-1CBEF8133261}">
            <x14:dataBar minLength="0" maxLength="100" gradient="0">
              <x14:cfvo type="num">
                <xm:f>0</xm:f>
              </x14:cfvo>
              <x14:cfvo type="num">
                <xm:f>$B$15</xm:f>
              </x14:cfvo>
              <x14:negativeFillColor rgb="FFFF0000"/>
              <x14:axisColor rgb="FF000000"/>
            </x14:dataBar>
          </x14:cfRule>
          <xm:sqref>O15</xm:sqref>
        </x14:conditionalFormatting>
        <x14:conditionalFormatting xmlns:xm="http://schemas.microsoft.com/office/excel/2006/main">
          <x14:cfRule type="dataBar" id="{1C99A51C-B934-4E62-B527-B174AC422DDA}">
            <x14:dataBar minLength="0" maxLength="100" gradient="0">
              <x14:cfvo type="num">
                <xm:f>0</xm:f>
              </x14:cfvo>
              <x14:cfvo type="num">
                <xm:f>$B$16</xm:f>
              </x14:cfvo>
              <x14:negativeFillColor rgb="FFFF0000"/>
              <x14:axisColor rgb="FF000000"/>
            </x14:dataBar>
          </x14:cfRule>
          <xm:sqref>O16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high="1" low="1" negative="1">
          <x14:colorSeries theme="4" tint="-0.499984740745262"/>
          <x14:colorNegative rgb="FFFF0000"/>
          <x14:colorAxis rgb="FF000000"/>
          <x14:colorMarkers theme="4" tint="-0.499984740745262"/>
          <x14:colorFirst theme="4" tint="0.39997558519241921"/>
          <x14:colorLast theme="4" tint="0.39997558519241921"/>
          <x14:colorHigh rgb="FFFF0000"/>
          <x14:colorLow rgb="FF92D050"/>
          <x14:sparklines>
            <x14:sparkline>
              <xm:f>'Household Budget'!C4:H4</xm:f>
              <xm:sqref>O4</xm:sqref>
            </x14:sparkline>
            <x14:sparkline>
              <xm:f>'Household Budget'!C5:H5</xm:f>
              <xm:sqref>O5</xm:sqref>
            </x14:sparkline>
            <x14:sparkline>
              <xm:f>'Household Budget'!C6:H6</xm:f>
              <xm:sqref>O6</xm:sqref>
            </x14:sparkline>
            <x14:sparkline>
              <xm:f>'Household Budget'!C7:H7</xm:f>
              <xm:sqref>O7</xm:sqref>
            </x14:sparkline>
            <x14:sparkline>
              <xm:f>'Household Budget'!C8:H8</xm:f>
              <xm:sqref>O8</xm:sqref>
            </x14:sparkline>
            <x14:sparkline>
              <xm:f>'Household Budget'!C9:H9</xm:f>
              <xm:sqref>O9</xm:sqref>
            </x14:sparkline>
            <x14:sparkline>
              <xm:f>'Household Budget'!C10:H10</xm:f>
              <xm:sqref>O10</xm:sqref>
            </x14:sparkline>
          </x14:sparklines>
        </x14:sparklineGroup>
        <x14:sparklineGroup displayEmptyCellsAs="gap" markers="1" high="1" low="1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rgb="FF92D050"/>
          <x14:colorLow rgb="FFFF0000"/>
          <x14:sparklines>
            <x14:sparkline>
              <xm:f>'Household Budget'!I11:N11</xm:f>
              <xm:sqref>O11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72" ma:contentTypeDescription="Create a new document." ma:contentTypeScope="" ma:versionID="a23e56308344d904b51738559c3d67c9">
  <xsd:schema xmlns:xsd="http://www.w3.org/2001/XMLSchema" xmlns:xs="http://www.w3.org/2001/XMLSchema" xmlns:p="http://schemas.microsoft.com/office/2006/metadata/properties" xmlns:ns2="4873beb7-5857-4685-be1f-d57550cc96cc" targetNamespace="http://schemas.microsoft.com/office/2006/metadata/properties" ma:root="true" ma:fieldsID="cd0908cc4600e77bf5da051303e00c8d" ns2:_="">
    <xsd:import namespace="4873beb7-5857-4685-be1f-d57550cc96cc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3beb7-5857-4685-be1f-d57550cc96cc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8:00:00Z" ma:format="DateTime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1df42cc3-2301-4f11-a52a-6ead923c29ed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2FBD1B11-2ACE-4FDC-B5A3-635D4ADF6F1B}" ma:internalName="CSXSubmissionMarket" ma:readOnly="false" ma:showField="MarketName" ma:web="4873beb7-5857-4685-be1f-d57550cc96cc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7fc0d542-15c6-4882-a8e3-13bca44403f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9E343742-310B-4684-A24C-1D137CB4B230}" ma:internalName="InProjectListLookup" ma:readOnly="true" ma:showField="InProjectLis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1490b8a4-2706-41ec-b5e3-73176dccf34e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9E343742-310B-4684-A24C-1D137CB4B230}" ma:internalName="LastCompleteVersionLookup" ma:readOnly="true" ma:showField="LastComplete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9E343742-310B-4684-A24C-1D137CB4B230}" ma:internalName="LastPreviewErrorLookup" ma:readOnly="true" ma:showField="LastPreview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9E343742-310B-4684-A24C-1D137CB4B230}" ma:internalName="LastPreviewResultLookup" ma:readOnly="true" ma:showField="LastPreview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9E343742-310B-4684-A24C-1D137CB4B230}" ma:internalName="LastPreviewAttemptDateLookup" ma:readOnly="true" ma:showField="LastPreview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9E343742-310B-4684-A24C-1D137CB4B230}" ma:internalName="LastPreviewedByLookup" ma:readOnly="true" ma:showField="LastPreview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9E343742-310B-4684-A24C-1D137CB4B230}" ma:internalName="LastPreviewTimeLookup" ma:readOnly="true" ma:showField="LastPreview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9E343742-310B-4684-A24C-1D137CB4B230}" ma:internalName="LastPreviewVersionLookup" ma:readOnly="true" ma:showField="LastPreview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9E343742-310B-4684-A24C-1D137CB4B230}" ma:internalName="LastPublishErrorLookup" ma:readOnly="true" ma:showField="LastPublishError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9E343742-310B-4684-A24C-1D137CB4B230}" ma:internalName="LastPublishResultLookup" ma:readOnly="true" ma:showField="LastPublishResult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9E343742-310B-4684-A24C-1D137CB4B230}" ma:internalName="LastPublishAttemptDateLookup" ma:readOnly="true" ma:showField="LastPublishAttemptDat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9E343742-310B-4684-A24C-1D137CB4B230}" ma:internalName="LastPublishedByLookup" ma:readOnly="true" ma:showField="LastPublishedBy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9E343742-310B-4684-A24C-1D137CB4B230}" ma:internalName="LastPublishTimeLookup" ma:readOnly="true" ma:showField="LastPublishTi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9E343742-310B-4684-A24C-1D137CB4B230}" ma:internalName="LastPublishVersionLookup" ma:readOnly="true" ma:showField="LastPublishVersion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7DD1DCEC-E449-43D3-891F-7DC62F62AD21}" ma:internalName="LocLastLocAttemptVersionLookup" ma:readOnly="false" ma:showField="LastLocAttemptVersion" ma:web="4873beb7-5857-4685-be1f-d57550cc96cc">
      <xsd:simpleType>
        <xsd:restriction base="dms:Lookup"/>
      </xsd:simpleType>
    </xsd:element>
    <xsd:element name="LocLastLocAttemptVersionTypeLookup" ma:index="72" nillable="true" ma:displayName="Loc Last Loc Attempt Version Type" ma:default="" ma:list="{7DD1DCEC-E449-43D3-891F-7DC62F62AD21}" ma:internalName="LocLastLocAttemptVersionTypeLookup" ma:readOnly="true" ma:showField="LastLocAttemptVersionType" ma:web="4873beb7-5857-4685-be1f-d57550cc96cc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7DD1DCEC-E449-43D3-891F-7DC62F62AD21}" ma:internalName="LocNewPublishedVersionLookup" ma:readOnly="true" ma:showField="NewPublishedVersion" ma:web="4873beb7-5857-4685-be1f-d57550cc96cc">
      <xsd:simpleType>
        <xsd:restriction base="dms:Lookup"/>
      </xsd:simpleType>
    </xsd:element>
    <xsd:element name="LocOverallHandbackStatusLookup" ma:index="76" nillable="true" ma:displayName="Loc Overall Handback Status" ma:default="" ma:list="{7DD1DCEC-E449-43D3-891F-7DC62F62AD21}" ma:internalName="LocOverallHandbackStatusLookup" ma:readOnly="true" ma:showField="OverallHandbackStatus" ma:web="4873beb7-5857-4685-be1f-d57550cc96cc">
      <xsd:simpleType>
        <xsd:restriction base="dms:Lookup"/>
      </xsd:simpleType>
    </xsd:element>
    <xsd:element name="LocOverallLocStatusLookup" ma:index="77" nillable="true" ma:displayName="Loc Overall Localize Status" ma:default="" ma:list="{7DD1DCEC-E449-43D3-891F-7DC62F62AD21}" ma:internalName="LocOverallLocStatusLookup" ma:readOnly="true" ma:showField="OverallLocStatus" ma:web="4873beb7-5857-4685-be1f-d57550cc96cc">
      <xsd:simpleType>
        <xsd:restriction base="dms:Lookup"/>
      </xsd:simpleType>
    </xsd:element>
    <xsd:element name="LocOverallPreviewStatusLookup" ma:index="78" nillable="true" ma:displayName="Loc Overall Preview Status" ma:default="" ma:list="{7DD1DCEC-E449-43D3-891F-7DC62F62AD21}" ma:internalName="LocOverallPreviewStatusLookup" ma:readOnly="true" ma:showField="OverallPreviewStatus" ma:web="4873beb7-5857-4685-be1f-d57550cc96cc">
      <xsd:simpleType>
        <xsd:restriction base="dms:Lookup"/>
      </xsd:simpleType>
    </xsd:element>
    <xsd:element name="LocOverallPublishStatusLookup" ma:index="79" nillable="true" ma:displayName="Loc Overall Publish Status" ma:default="" ma:list="{7DD1DCEC-E449-43D3-891F-7DC62F62AD21}" ma:internalName="LocOverallPublishStatusLookup" ma:readOnly="true" ma:showField="OverallPublishStatus" ma:web="4873beb7-5857-4685-be1f-d57550cc96cc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7DD1DCEC-E449-43D3-891F-7DC62F62AD21}" ma:internalName="LocProcessedForHandoffsLookup" ma:readOnly="true" ma:showField="ProcessedForHandoffs" ma:web="4873beb7-5857-4685-be1f-d57550cc96cc">
      <xsd:simpleType>
        <xsd:restriction base="dms:Lookup"/>
      </xsd:simpleType>
    </xsd:element>
    <xsd:element name="LocProcessedForMarketsLookup" ma:index="82" nillable="true" ma:displayName="Loc Processed For Markets" ma:default="" ma:list="{7DD1DCEC-E449-43D3-891F-7DC62F62AD21}" ma:internalName="LocProcessedForMarketsLookup" ma:readOnly="true" ma:showField="ProcessedForMarkets" ma:web="4873beb7-5857-4685-be1f-d57550cc96cc">
      <xsd:simpleType>
        <xsd:restriction base="dms:Lookup"/>
      </xsd:simpleType>
    </xsd:element>
    <xsd:element name="LocPublishedDependentAssetsLookup" ma:index="83" nillable="true" ma:displayName="Loc Published Dependent Assets" ma:default="" ma:list="{7DD1DCEC-E449-43D3-891F-7DC62F62AD21}" ma:internalName="LocPublishedDependentAssetsLookup" ma:readOnly="true" ma:showField="PublishedDependentAssets" ma:web="4873beb7-5857-4685-be1f-d57550cc96cc">
      <xsd:simpleType>
        <xsd:restriction base="dms:Lookup"/>
      </xsd:simpleType>
    </xsd:element>
    <xsd:element name="LocPublishedLinkedAssetsLookup" ma:index="84" nillable="true" ma:displayName="Loc Published Linked Assets" ma:default="" ma:list="{7DD1DCEC-E449-43D3-891F-7DC62F62AD21}" ma:internalName="LocPublishedLinkedAssetsLookup" ma:readOnly="true" ma:showField="PublishedLinkedAssets" ma:web="4873beb7-5857-4685-be1f-d57550cc96cc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00f02cb3-2c7c-424a-9c61-10e9b6878429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2FBD1B11-2ACE-4FDC-B5A3-635D4ADF6F1B}" ma:internalName="Markets" ma:readOnly="false" ma:showField="MarketName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9E343742-310B-4684-A24C-1D137CB4B230}" ma:internalName="NumOfRatingsLookup" ma:readOnly="true" ma:showField="NumOfRating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9E343742-310B-4684-A24C-1D137CB4B230}" ma:internalName="PublishStatusLookup" ma:readOnly="false" ma:showField="PublishStatus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93aef74d-6c78-4815-8310-51477dceeccc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530f955b-6704-4601-bd83-f81d87f1e440}" ma:internalName="TaxCatchAll" ma:showField="CatchAllData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530f955b-6704-4601-bd83-f81d87f1e440}" ma:internalName="TaxCatchAllLabel" ma:readOnly="true" ma:showField="CatchAllDataLabel" ma:web="4873beb7-5857-4685-be1f-d57550cc9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4873beb7-5857-4685-be1f-d57550cc96cc" xsi:nil="true"/>
    <ApprovalStatus xmlns="4873beb7-5857-4685-be1f-d57550cc96cc">InProgress</ApprovalStatus>
    <MarketSpecific xmlns="4873beb7-5857-4685-be1f-d57550cc96cc">false</MarketSpecific>
    <PrimaryImageGen xmlns="4873beb7-5857-4685-be1f-d57550cc96cc">true</PrimaryImageGen>
    <ThumbnailAssetId xmlns="4873beb7-5857-4685-be1f-d57550cc96cc" xsi:nil="true"/>
    <LegacyData xmlns="4873beb7-5857-4685-be1f-d57550cc96cc" xsi:nil="true"/>
    <BlockPublish xmlns="4873beb7-5857-4685-be1f-d57550cc96cc">false</BlockPublish>
    <BusinessGroup xmlns="4873beb7-5857-4685-be1f-d57550cc96cc" xsi:nil="true"/>
    <TPFriendlyName xmlns="4873beb7-5857-4685-be1f-d57550cc96cc" xsi:nil="true"/>
    <NumericId xmlns="4873beb7-5857-4685-be1f-d57550cc96cc" xsi:nil="true"/>
    <APEditor xmlns="4873beb7-5857-4685-be1f-d57550cc96cc">
      <UserInfo>
        <DisplayName/>
        <AccountId xsi:nil="true"/>
        <AccountType/>
      </UserInfo>
    </APEditor>
    <SourceTitle xmlns="4873beb7-5857-4685-be1f-d57550cc96cc" xsi:nil="true"/>
    <OpenTemplate xmlns="4873beb7-5857-4685-be1f-d57550cc96cc">true</OpenTemplate>
    <UALocComments xmlns="4873beb7-5857-4685-be1f-d57550cc96cc" xsi:nil="true"/>
    <IntlLangReviewDate xmlns="4873beb7-5857-4685-be1f-d57550cc96cc">2010-11-04T19:53:00+00:00</IntlLangReviewDate>
    <PublishStatusLookup xmlns="4873beb7-5857-4685-be1f-d57550cc96cc">
      <Value>1072406</Value>
      <Value>1299790</Value>
    </PublishStatusLookup>
    <ParentAssetId xmlns="4873beb7-5857-4685-be1f-d57550cc96cc" xsi:nil="true"/>
    <LastPublishResultLookup xmlns="4873beb7-5857-4685-be1f-d57550cc96cc" xsi:nil="true"/>
    <MachineTranslated xmlns="4873beb7-5857-4685-be1f-d57550cc96cc">false</MachineTranslated>
    <Providers xmlns="4873beb7-5857-4685-be1f-d57550cc96cc" xsi:nil="true"/>
    <OriginalSourceMarket xmlns="4873beb7-5857-4685-be1f-d57550cc96cc" xsi:nil="true"/>
    <APDescription xmlns="4873beb7-5857-4685-be1f-d57550cc96cc" xsi:nil="true"/>
    <ClipArtFilename xmlns="4873beb7-5857-4685-be1f-d57550cc96cc" xsi:nil="true"/>
    <IntlLangReview xmlns="4873beb7-5857-4685-be1f-d57550cc96cc" xsi:nil="true"/>
    <UAProjectedTotalWords xmlns="4873beb7-5857-4685-be1f-d57550cc96cc" xsi:nil="true"/>
    <OutputCachingOn xmlns="4873beb7-5857-4685-be1f-d57550cc96cc">false</OutputCachingOn>
    <ContentItem xmlns="4873beb7-5857-4685-be1f-d57550cc96cc" xsi:nil="true"/>
    <AverageRating xmlns="4873beb7-5857-4685-be1f-d57550cc96cc" xsi:nil="true"/>
    <TPInstallLocation xmlns="4873beb7-5857-4685-be1f-d57550cc96cc" xsi:nil="true"/>
    <APAuthor xmlns="4873beb7-5857-4685-be1f-d57550cc96cc">
      <UserInfo>
        <DisplayName/>
        <AccountId>92</AccountId>
        <AccountType/>
      </UserInfo>
    </APAuthor>
    <TPCommandLine xmlns="4873beb7-5857-4685-be1f-d57550cc96cc" xsi:nil="true"/>
    <TPAppVersion xmlns="4873beb7-5857-4685-be1f-d57550cc96cc" xsi:nil="true"/>
    <EditorialStatus xmlns="4873beb7-5857-4685-be1f-d57550cc96cc" xsi:nil="true"/>
    <LastModifiedDateTime xmlns="4873beb7-5857-4685-be1f-d57550cc96cc">2010-11-04T19:53:00+00:00</LastModifiedDateTime>
    <PublishTargets xmlns="4873beb7-5857-4685-be1f-d57550cc96cc">OfficeOnline</PublishTargets>
    <TPLaunchHelpLinkType xmlns="4873beb7-5857-4685-be1f-d57550cc96cc">Template</TPLaunchHelpLinkType>
    <TimesCloned xmlns="4873beb7-5857-4685-be1f-d57550cc96cc" xsi:nil="true"/>
    <Provider xmlns="4873beb7-5857-4685-be1f-d57550cc96cc" xsi:nil="true"/>
    <AcquiredFrom xmlns="4873beb7-5857-4685-be1f-d57550cc96cc">Internal MS</AcquiredFrom>
    <FriendlyTitle xmlns="4873beb7-5857-4685-be1f-d57550cc96cc" xsi:nil="true"/>
    <LastHandOff xmlns="4873beb7-5857-4685-be1f-d57550cc96cc" xsi:nil="true"/>
    <AssetStart xmlns="4873beb7-5857-4685-be1f-d57550cc96cc">2010-11-04T19:53:39+00:00</AssetStart>
    <TPClientViewer xmlns="4873beb7-5857-4685-be1f-d57550cc96cc" xsi:nil="true"/>
    <UACurrentWords xmlns="4873beb7-5857-4685-be1f-d57550cc96cc" xsi:nil="true"/>
    <ArtSampleDocs xmlns="4873beb7-5857-4685-be1f-d57550cc96cc" xsi:nil="true"/>
    <UALocRecommendation xmlns="4873beb7-5857-4685-be1f-d57550cc96cc">Localize</UALocRecommendation>
    <Manager xmlns="4873beb7-5857-4685-be1f-d57550cc96cc" xsi:nil="true"/>
    <ShowIn xmlns="4873beb7-5857-4685-be1f-d57550cc96cc">Show everywhere</ShowIn>
    <UANotes xmlns="4873beb7-5857-4685-be1f-d57550cc96cc" xsi:nil="true"/>
    <TemplateStatus xmlns="4873beb7-5857-4685-be1f-d57550cc96cc" xsi:nil="true"/>
    <CSXHash xmlns="4873beb7-5857-4685-be1f-d57550cc96cc" xsi:nil="true"/>
    <Downloads xmlns="4873beb7-5857-4685-be1f-d57550cc96cc">0</Downloads>
    <VoteCount xmlns="4873beb7-5857-4685-be1f-d57550cc96cc" xsi:nil="true"/>
    <OOCacheId xmlns="4873beb7-5857-4685-be1f-d57550cc96cc" xsi:nil="true"/>
    <IsDeleted xmlns="4873beb7-5857-4685-be1f-d57550cc96cc">false</IsDeleted>
    <AssetExpire xmlns="4873beb7-5857-4685-be1f-d57550cc96cc">2029-05-12T07:00:00+00:00</AssetExpire>
    <DSATActionTaken xmlns="4873beb7-5857-4685-be1f-d57550cc96cc" xsi:nil="true"/>
    <CSXSubmissionMarket xmlns="4873beb7-5857-4685-be1f-d57550cc96cc" xsi:nil="true"/>
    <TPExecutable xmlns="4873beb7-5857-4685-be1f-d57550cc96cc" xsi:nil="true"/>
    <EditorialTags xmlns="4873beb7-5857-4685-be1f-d57550cc96cc" xsi:nil="true"/>
    <SubmitterId xmlns="4873beb7-5857-4685-be1f-d57550cc96cc" xsi:nil="true"/>
    <ApprovalLog xmlns="4873beb7-5857-4685-be1f-d57550cc96cc" xsi:nil="true"/>
    <BugNumber xmlns="4873beb7-5857-4685-be1f-d57550cc96cc" xsi:nil="true"/>
    <CSXSubmissionDate xmlns="4873beb7-5857-4685-be1f-d57550cc96cc" xsi:nil="true"/>
    <CSXUpdate xmlns="4873beb7-5857-4685-be1f-d57550cc96cc">false</CSXUpdate>
    <AssetType xmlns="4873beb7-5857-4685-be1f-d57550cc96cc" xsi:nil="true"/>
    <Milestone xmlns="4873beb7-5857-4685-be1f-d57550cc96cc" xsi:nil="true"/>
    <OriginAsset xmlns="4873beb7-5857-4685-be1f-d57550cc96cc" xsi:nil="true"/>
    <TPComponent xmlns="4873beb7-5857-4685-be1f-d57550cc96cc" xsi:nil="true"/>
    <AssetId xmlns="4873beb7-5857-4685-be1f-d57550cc96cc">TP102264310</AssetId>
    <PolicheckWords xmlns="4873beb7-5857-4685-be1f-d57550cc96cc" xsi:nil="true"/>
    <TPLaunchHelpLink xmlns="4873beb7-5857-4685-be1f-d57550cc96cc" xsi:nil="true"/>
    <IntlLocPriority xmlns="4873beb7-5857-4685-be1f-d57550cc96cc" xsi:nil="true"/>
    <TPApplication xmlns="4873beb7-5857-4685-be1f-d57550cc96cc" xsi:nil="true"/>
    <CrawlForDependencies xmlns="4873beb7-5857-4685-be1f-d57550cc96cc">false</CrawlForDependencies>
    <PlannedPubDate xmlns="4873beb7-5857-4685-be1f-d57550cc96cc">2010-11-04T19:53:00+00:00</PlannedPubDate>
    <HandoffToMSDN xmlns="4873beb7-5857-4685-be1f-d57550cc96cc">2010-11-04T19:53:00+00:00</HandoffToMSDN>
    <IntlLangReviewer xmlns="4873beb7-5857-4685-be1f-d57550cc96cc" xsi:nil="true"/>
    <TrustLevel xmlns="4873beb7-5857-4685-be1f-d57550cc96cc">1 Microsoft Managed Content</TrustLevel>
    <IsSearchable xmlns="4873beb7-5857-4685-be1f-d57550cc96cc">true</IsSearchable>
    <TemplateTemplateType xmlns="4873beb7-5857-4685-be1f-d57550cc96cc">Excel Spreadsheet Template</TemplateTemplateType>
    <TPNamespace xmlns="4873beb7-5857-4685-be1f-d57550cc96cc" xsi:nil="true"/>
    <Markets xmlns="4873beb7-5857-4685-be1f-d57550cc96cc"/>
    <CampaignTagsTaxHTField0 xmlns="4873beb7-5857-4685-be1f-d57550cc96cc">
      <Terms xmlns="http://schemas.microsoft.com/office/infopath/2007/PartnerControls"/>
    </CampaignTagsTaxHTField0>
    <LocLastLocAttemptVersionLookup xmlns="4873beb7-5857-4685-be1f-d57550cc96cc">113099</LocLastLocAttemptVersionLookup>
    <LocLastLocAttemptVersionTypeLookup xmlns="4873beb7-5857-4685-be1f-d57550cc96cc" xsi:nil="true"/>
    <LocOverallPreviewStatusLookup xmlns="4873beb7-5857-4685-be1f-d57550cc96cc" xsi:nil="true"/>
    <LocOverallPublishStatusLookup xmlns="4873beb7-5857-4685-be1f-d57550cc96cc" xsi:nil="true"/>
    <TaxCatchAll xmlns="4873beb7-5857-4685-be1f-d57550cc96cc"/>
    <LocNewPublishedVersionLookup xmlns="4873beb7-5857-4685-be1f-d57550cc96cc" xsi:nil="true"/>
    <LocPublishedDependentAssetsLookup xmlns="4873beb7-5857-4685-be1f-d57550cc96cc" xsi:nil="true"/>
    <LocComments xmlns="4873beb7-5857-4685-be1f-d57550cc96cc" xsi:nil="true"/>
    <LocProcessedForMarketsLookup xmlns="4873beb7-5857-4685-be1f-d57550cc96cc" xsi:nil="true"/>
    <LocRecommendedHandoff xmlns="4873beb7-5857-4685-be1f-d57550cc96cc" xsi:nil="true"/>
    <LocManualTestRequired xmlns="4873beb7-5857-4685-be1f-d57550cc96cc" xsi:nil="true"/>
    <LocProcessedForHandoffsLookup xmlns="4873beb7-5857-4685-be1f-d57550cc96cc" xsi:nil="true"/>
    <LocOverallHandbackStatusLookup xmlns="4873beb7-5857-4685-be1f-d57550cc96cc" xsi:nil="true"/>
    <LocalizationTagsTaxHTField0 xmlns="4873beb7-5857-4685-be1f-d57550cc96cc">
      <Terms xmlns="http://schemas.microsoft.com/office/infopath/2007/PartnerControls"/>
    </LocalizationTagsTaxHTField0>
    <FeatureTagsTaxHTField0 xmlns="4873beb7-5857-4685-be1f-d57550cc96cc">
      <Terms xmlns="http://schemas.microsoft.com/office/infopath/2007/PartnerControls"/>
    </FeatureTagsTaxHTField0>
    <LocOverallLocStatusLookup xmlns="4873beb7-5857-4685-be1f-d57550cc96cc" xsi:nil="true"/>
    <LocPublishedLinkedAssetsLookup xmlns="4873beb7-5857-4685-be1f-d57550cc96cc" xsi:nil="true"/>
    <InternalTagsTaxHTField0 xmlns="4873beb7-5857-4685-be1f-d57550cc96cc">
      <Terms xmlns="http://schemas.microsoft.com/office/infopath/2007/PartnerControls"/>
    </InternalTagsTaxHTField0>
    <RecommendationsModifier xmlns="4873beb7-5857-4685-be1f-d57550cc96cc" xsi:nil="true"/>
    <ScenarioTagsTaxHTField0 xmlns="4873beb7-5857-4685-be1f-d57550cc96cc">
      <Terms xmlns="http://schemas.microsoft.com/office/infopath/2007/PartnerControls"/>
    </ScenarioTagsTaxHTField0>
    <OriginalRelease xmlns="4873beb7-5857-4685-be1f-d57550cc96cc">14</OriginalRelease>
    <LocMarketGroupTiers2 xmlns="4873beb7-5857-4685-be1f-d57550cc96cc" xsi:nil="true"/>
  </documentManagement>
</p:properties>
</file>

<file path=customXml/itemProps1.xml><?xml version="1.0" encoding="utf-8"?>
<ds:datastoreItem xmlns:ds="http://schemas.openxmlformats.org/officeDocument/2006/customXml" ds:itemID="{CBC5747F-6336-4E43-ACA3-2E0DB358F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3beb7-5857-4685-be1f-d57550cc9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A0DCC7-390D-430E-817E-A59B5E39B9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2F59E-8212-4E12-8555-2C36EA40EF35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873beb7-5857-4685-be1f-d57550cc96c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Household Budget</vt:lpstr>
      <vt:lpstr>'Household Budget'!Print_Area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2010-10-20T00:42:22Z</dcterms:created>
  <dcterms:modified xsi:type="dcterms:W3CDTF">2021-02-04T00:34:58Z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0x0101006EDDDB5EE6D98C44930B742096920B300400F5B6D36B3EF94B4E9A635CDF2A18F5B8</vt:lpwstr>
  </property>
</Properties>
</file>